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620"/>
  </bookViews>
  <sheets>
    <sheet name="封面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体情况表" sheetId="5" r:id="rId5"/>
    <sheet name="5一般公共预算支出情况表（按功能分类项级科目）" sheetId="6" r:id="rId6"/>
    <sheet name="6一般公共预算基本支出情况表（按经济分类款级科目）" sheetId="7" r:id="rId7"/>
    <sheet name="7一般公共预算“三公”经费支出情况表" sheetId="8" r:id="rId8"/>
    <sheet name="8政府性基金“三公”经费支出情况表" sheetId="9" r:id="rId9"/>
    <sheet name="9政府性基金预算支出情况表" sheetId="10" r:id="rId10"/>
    <sheet name="10政府购买服务预算表" sheetId="11" r:id="rId11"/>
    <sheet name="11项目支出绩效表" sheetId="12" r:id="rId12"/>
  </sheets>
  <calcPr calcId="144525"/>
</workbook>
</file>

<file path=xl/sharedStrings.xml><?xml version="1.0" encoding="utf-8"?>
<sst xmlns="http://schemas.openxmlformats.org/spreadsheetml/2006/main" count="303">
  <si>
    <t>2021年察隅县林业和草原预算公开表</t>
  </si>
  <si>
    <t>部门收支总体情况表</t>
  </si>
  <si>
    <t>部门名称：察隅县林业和草原局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</si>
  <si>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</si>
  <si>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</si>
  <si>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</si>
  <si>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</si>
  <si>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</si>
  <si>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</si>
  <si>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</si>
  <si>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</si>
  <si>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</si>
  <si>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</si>
  <si>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</si>
  <si>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</si>
  <si>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</si>
  <si>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</si>
  <si>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</si>
  <si>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</si>
  <si>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</si>
  <si>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</si>
  <si>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</si>
  <si>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</si>
  <si>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</si>
  <si>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</si>
  <si>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</si>
  <si>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</si>
  <si>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</si>
  <si>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</si>
  <si>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</si>
  <si>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</si>
  <si>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</si>
  <si>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</si>
  <si>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</si>
  <si>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</si>
  <si>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</si>
  <si>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</si>
  <si>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</si>
  <si>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</si>
  <si>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</si>
  <si>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</si>
  <si>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</si>
  <si>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</si>
  <si>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</si>
  <si>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</si>
  <si>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</si>
  <si>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</si>
  <si>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</si>
  <si>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部门/单位：察隅县林业和草原局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</si>
  <si>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</si>
  <si>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</si>
  <si>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</si>
  <si>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</si>
  <si>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</si>
  <si>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</si>
  <si>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</si>
  <si>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</si>
  <si>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</si>
  <si>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</si>
  <si>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</si>
  <si>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006</t>
  </si>
  <si>
    <t>察隅县</t>
  </si>
  <si>
    <t>006053</t>
  </si>
  <si>
    <t>察隅县林业和草原局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</si>
  <si>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</si>
  <si>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</si>
  <si>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</si>
  <si>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</si>
  <si>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</si>
  <si>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</si>
  <si>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</si>
  <si>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</si>
  <si>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</si>
  <si>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</si>
  <si>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节能环保支出</t>
  </si>
  <si>
    <t xml:space="preserve"> 自然生态保护</t>
  </si>
  <si>
    <t xml:space="preserve">  生态保护</t>
  </si>
  <si>
    <t xml:space="preserve"> 天然林保护</t>
  </si>
  <si>
    <t xml:space="preserve">  停伐补助</t>
  </si>
  <si>
    <t xml:space="preserve"> 退耕还林还草</t>
  </si>
  <si>
    <t xml:space="preserve">  退耕现金</t>
  </si>
  <si>
    <t xml:space="preserve">  其他退耕还林还草支出</t>
  </si>
  <si>
    <t>其他节能环保支出</t>
  </si>
  <si>
    <t>农林水支出</t>
  </si>
  <si>
    <t xml:space="preserve"> 林业和草原</t>
  </si>
  <si>
    <t xml:space="preserve">  行政运行</t>
  </si>
  <si>
    <t xml:space="preserve">  一般行政管理事务</t>
  </si>
  <si>
    <t xml:space="preserve">  森林资源培育</t>
  </si>
  <si>
    <t xml:space="preserve">  森林生态效益补偿</t>
  </si>
  <si>
    <t xml:space="preserve">  自然保护区等管理</t>
  </si>
  <si>
    <t xml:space="preserve">  动植物保护</t>
  </si>
  <si>
    <t xml:space="preserve">  执法与监督</t>
  </si>
  <si>
    <t xml:space="preserve">  成品油价格改革对林业的补贴</t>
  </si>
  <si>
    <t xml:space="preserve">  林业草原防灾减灾</t>
  </si>
  <si>
    <t xml:space="preserve">  国家公园</t>
  </si>
  <si>
    <t xml:space="preserve">  其他林业和草原支出</t>
  </si>
  <si>
    <t>社会保障和就业支出</t>
  </si>
  <si>
    <t>财政对基本养老保险基金的补助</t>
  </si>
  <si>
    <t>2082699</t>
  </si>
  <si>
    <t xml:space="preserve">  财政对其他基本养老保险基金的补助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</si>
  <si>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</si>
  <si>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</si>
  <si>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</si>
  <si>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</si>
  <si>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</si>
  <si>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</si>
  <si>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</si>
  <si>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</si>
  <si>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</si>
  <si>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</si>
  <si>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</si>
  <si>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</si>
  <si>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</si>
  <si>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</si>
  <si>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</si>
  <si>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</si>
  <si>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</si>
  <si>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</si>
  <si>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财政拨款收支总体情况表</t>
  </si>
  <si>
    <t>单位名称：察隅县林业和草原局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</si>
  <si>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</si>
  <si>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</si>
  <si>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</si>
  <si>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</si>
  <si>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</si>
  <si>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</si>
  <si>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</si>
  <si>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</si>
  <si>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</si>
  <si>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</si>
  <si>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</si>
  <si>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</si>
  <si>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</si>
  <si>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</si>
  <si>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</si>
  <si>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</si>
  <si>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</si>
  <si>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</si>
  <si>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</si>
  <si>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</si>
  <si>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</si>
  <si>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</si>
  <si>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</si>
  <si>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</si>
  <si>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</si>
  <si>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</si>
  <si>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</si>
  <si>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</si>
  <si>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</si>
  <si>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</si>
  <si>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</si>
  <si>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</si>
  <si>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</si>
  <si>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</si>
  <si>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</si>
  <si>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</si>
  <si>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</si>
  <si>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</si>
  <si>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</si>
  <si>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</si>
  <si>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</si>
  <si>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</si>
  <si>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</si>
  <si>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</si>
  <si>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</si>
  <si>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t xml:space="preserve">  印刷费</t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</si>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</sst>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yyyy&quot;年&quot;mm&quot;月&quot;dd&quot;日&quot;"/>
  </numFmts>
  <fonts count="15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6"/>
      <color indexed="8"/>
      <name val="黑体"/>
      <charset val="134"/>
    </font>
    <font>
      <sz val="11"/>
      <color indexed="8"/>
      <name val="Hiragino Sans GB"/>
      <family val="1"/>
      <charset val="134"/>
    </font>
    <font>
      <sz val="11"/>
      <color indexed="8"/>
      <name val="Simhei"/>
      <family val="1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charset val="1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1" fillId="0" borderId="0" xfId="0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1" xfId="6" applyFont="1" applyFill="1" applyBorder="1" applyAlignment="1">
      <alignment horizontal="left" vertical="center" wrapText="1"/>
    </xf>
    <xf numFmtId="0" fontId="6" fillId="2" borderId="1" xfId="6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vertical="center"/>
    </xf>
    <xf numFmtId="0" fontId="6" fillId="0" borderId="1" xfId="6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/>
    </xf>
    <xf numFmtId="0" fontId="7" fillId="0" borderId="1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176" fontId="1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Border="1">
      <alignment vertical="center"/>
    </xf>
    <xf numFmtId="0" fontId="8" fillId="0" borderId="0" xfId="0" applyNumberFormat="1" applyFont="1" applyFill="1" applyAlignment="1"/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6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/>
    </xf>
    <xf numFmtId="0" fontId="0" fillId="0" borderId="1" xfId="0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7" sqref="A7"/>
    </sheetView>
  </sheetViews>
  <sheetFormatPr defaultColWidth="10" defaultRowHeight="13.5" outlineLevelRow="2"/>
  <cols>
    <col min="1" max="1" width="143.625" style="62" customWidth="1"/>
    <col min="2" max="2" width="9.75" style="62" customWidth="1"/>
    <col min="3" max="16384" width="10" style="62"/>
  </cols>
  <sheetData>
    <row r="1" s="62" customFormat="1" ht="195.6" customHeight="1" spans="1:1">
      <c r="A1" s="63" t="s">
        <v>0</v>
      </c>
    </row>
    <row r="2" s="62" customFormat="1" ht="84.95" customHeight="1" spans="1:1">
      <c r="A2" s="64"/>
    </row>
    <row r="3" s="62" customFormat="1" ht="146.65" customHeight="1" spans="1:1">
      <c r="A3" s="65">
        <v>44228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F27" sqref="F27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272</v>
      </c>
      <c r="B1" s="11"/>
      <c r="C1" s="11"/>
      <c r="D1" s="11"/>
      <c r="E1" s="11"/>
    </row>
    <row r="2" spans="1:5">
      <c r="A2" s="12" t="s">
        <v>65</v>
      </c>
      <c r="B2" s="12"/>
      <c r="C2" s="12"/>
      <c r="D2" s="12"/>
      <c r="E2" s="13" t="s">
        <v>3</v>
      </c>
    </row>
    <row r="3" ht="30" customHeight="1" spans="1:5">
      <c r="A3" s="14" t="s">
        <v>66</v>
      </c>
      <c r="B3" s="14"/>
      <c r="C3" s="15" t="s">
        <v>273</v>
      </c>
      <c r="D3" s="16"/>
      <c r="E3" s="17"/>
    </row>
    <row r="4" ht="30" customHeight="1" spans="1:5">
      <c r="A4" s="14" t="s">
        <v>72</v>
      </c>
      <c r="B4" s="14" t="s">
        <v>73</v>
      </c>
      <c r="C4" s="14" t="s">
        <v>54</v>
      </c>
      <c r="D4" s="14" t="s">
        <v>67</v>
      </c>
      <c r="E4" s="14" t="s">
        <v>68</v>
      </c>
    </row>
    <row r="5" ht="20.1" customHeight="1" spans="1:5">
      <c r="A5" s="18">
        <v>206</v>
      </c>
      <c r="B5" s="19" t="s">
        <v>274</v>
      </c>
      <c r="C5" s="19"/>
      <c r="D5" s="19"/>
      <c r="E5" s="19"/>
    </row>
    <row r="6" ht="20.1" customHeight="1" spans="1:5">
      <c r="A6" s="18" t="s">
        <v>275</v>
      </c>
      <c r="B6" s="19" t="s">
        <v>276</v>
      </c>
      <c r="C6" s="19"/>
      <c r="D6" s="19"/>
      <c r="E6" s="19"/>
    </row>
    <row r="7" ht="20.1" customHeight="1" spans="1:5">
      <c r="A7" s="18" t="s">
        <v>277</v>
      </c>
      <c r="B7" s="19" t="s">
        <v>276</v>
      </c>
      <c r="C7" s="19"/>
      <c r="D7" s="19"/>
      <c r="E7" s="19"/>
    </row>
    <row r="8" ht="20.1" customHeight="1" spans="1:5">
      <c r="A8" s="18">
        <v>207</v>
      </c>
      <c r="B8" s="19" t="s">
        <v>278</v>
      </c>
      <c r="C8" s="19"/>
      <c r="D8" s="19"/>
      <c r="E8" s="19"/>
    </row>
    <row r="9" ht="20.1" customHeight="1" spans="1:5">
      <c r="A9" s="18" t="s">
        <v>279</v>
      </c>
      <c r="B9" s="19" t="s">
        <v>276</v>
      </c>
      <c r="C9" s="19"/>
      <c r="D9" s="19"/>
      <c r="E9" s="19"/>
    </row>
    <row r="10" ht="20.1" customHeight="1" spans="1:5">
      <c r="A10" s="18" t="s">
        <v>280</v>
      </c>
      <c r="B10" s="19" t="s">
        <v>276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52</v>
      </c>
      <c r="C12" s="19"/>
      <c r="D12" s="19"/>
      <c r="E12" s="19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281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282</v>
      </c>
      <c r="B4" s="4" t="s">
        <v>283</v>
      </c>
      <c r="C4" s="4"/>
      <c r="D4" s="4"/>
      <c r="E4" s="4" t="s">
        <v>284</v>
      </c>
      <c r="F4" s="4" t="s">
        <v>285</v>
      </c>
      <c r="G4" s="4" t="s">
        <v>286</v>
      </c>
      <c r="H4" s="7"/>
    </row>
    <row r="5" ht="45.75" customHeight="1" spans="1:8">
      <c r="A5" s="4"/>
      <c r="B5" s="4" t="s">
        <v>287</v>
      </c>
      <c r="C5" s="4" t="s">
        <v>288</v>
      </c>
      <c r="D5" s="4" t="s">
        <v>289</v>
      </c>
      <c r="E5" s="4"/>
      <c r="F5" s="4"/>
      <c r="G5" s="4"/>
      <c r="H5" s="6"/>
    </row>
    <row r="6" ht="45.75" customHeight="1" spans="1:8">
      <c r="A6" s="4" t="s">
        <v>290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291</v>
      </c>
      <c r="B7" s="10"/>
      <c r="C7" s="10"/>
      <c r="D7" s="10"/>
      <c r="E7" s="10"/>
      <c r="F7" s="10"/>
      <c r="G7" s="10"/>
    </row>
    <row r="8" ht="45.75" customHeight="1" spans="1:7">
      <c r="A8" s="10" t="s">
        <v>291</v>
      </c>
      <c r="B8" s="10"/>
      <c r="C8" s="10"/>
      <c r="D8" s="10"/>
      <c r="E8" s="10"/>
      <c r="F8" s="10"/>
      <c r="G8" s="10"/>
    </row>
    <row r="9" ht="45.75" customHeight="1" spans="1:7">
      <c r="A9" s="10" t="s">
        <v>291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workbookViewId="0">
      <selection activeCell="O22" sqref="O22"/>
    </sheetView>
  </sheetViews>
  <sheetFormatPr defaultColWidth="9" defaultRowHeight="13.5"/>
  <cols>
    <col min="1" max="16384" width="9" style="1"/>
  </cols>
  <sheetData>
    <row r="1" ht="51" customHeight="1" spans="1:12">
      <c r="A1" s="2" t="s">
        <v>292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293</v>
      </c>
      <c r="B3" s="4" t="s">
        <v>294</v>
      </c>
      <c r="C3" s="4" t="s">
        <v>7</v>
      </c>
      <c r="D3" s="4" t="s">
        <v>295</v>
      </c>
      <c r="E3" s="4" t="s">
        <v>296</v>
      </c>
      <c r="F3" s="4" t="s">
        <v>297</v>
      </c>
      <c r="G3" s="4" t="s">
        <v>298</v>
      </c>
      <c r="H3" s="4" t="s">
        <v>299</v>
      </c>
      <c r="I3" s="4" t="s">
        <v>300</v>
      </c>
      <c r="J3" s="4" t="s">
        <v>301</v>
      </c>
      <c r="K3" s="4" t="s">
        <v>302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  <col min="5" max="5" width="11.4416666666667"/>
  </cols>
  <sheetData>
    <row r="1" ht="20.1" customHeight="1" spans="1:4">
      <c r="A1" s="11" t="s">
        <v>1</v>
      </c>
      <c r="B1" s="11"/>
      <c r="C1" s="11"/>
      <c r="D1" s="11"/>
    </row>
    <row r="2" ht="15" customHeight="1" spans="1:4">
      <c r="A2" s="27" t="s">
        <v>2</v>
      </c>
      <c r="B2" s="28"/>
      <c r="C2" s="28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8</v>
      </c>
      <c r="B5" s="25"/>
      <c r="C5" s="19" t="s">
        <v>9</v>
      </c>
      <c r="D5" s="25"/>
    </row>
    <row r="6" ht="15" customHeight="1" spans="1:4">
      <c r="A6" s="22" t="s">
        <v>10</v>
      </c>
      <c r="B6" s="38">
        <v>7631.34</v>
      </c>
      <c r="C6" s="19" t="s">
        <v>11</v>
      </c>
      <c r="D6" s="25"/>
    </row>
    <row r="7" ht="15" customHeight="1" spans="1:4">
      <c r="A7" s="22" t="s">
        <v>12</v>
      </c>
      <c r="B7" s="25"/>
      <c r="C7" s="19" t="s">
        <v>13</v>
      </c>
      <c r="D7" s="25"/>
    </row>
    <row r="8" ht="15" customHeight="1" spans="1:4">
      <c r="A8" s="22" t="s">
        <v>14</v>
      </c>
      <c r="B8" s="25"/>
      <c r="C8" s="19" t="s">
        <v>15</v>
      </c>
      <c r="D8" s="25"/>
    </row>
    <row r="9" ht="15" customHeight="1" spans="1:4">
      <c r="A9" s="61" t="s">
        <v>16</v>
      </c>
      <c r="B9" s="25"/>
      <c r="C9" s="19" t="s">
        <v>17</v>
      </c>
      <c r="D9" s="25"/>
    </row>
    <row r="10" ht="15" customHeight="1" spans="1:4">
      <c r="A10" s="61" t="s">
        <v>18</v>
      </c>
      <c r="B10" s="25"/>
      <c r="C10" s="19" t="s">
        <v>19</v>
      </c>
      <c r="D10" s="25"/>
    </row>
    <row r="11" ht="15" customHeight="1" spans="1:4">
      <c r="A11" s="61" t="s">
        <v>20</v>
      </c>
      <c r="B11" s="25"/>
      <c r="C11" s="19" t="s">
        <v>21</v>
      </c>
      <c r="D11" s="25"/>
    </row>
    <row r="12" ht="15" customHeight="1" spans="1:4">
      <c r="A12" s="61" t="s">
        <v>22</v>
      </c>
      <c r="B12" s="25"/>
      <c r="C12" s="19" t="s">
        <v>23</v>
      </c>
      <c r="D12" s="25">
        <v>33.62</v>
      </c>
    </row>
    <row r="13" ht="15" customHeight="1" spans="1:4">
      <c r="A13" s="61" t="s">
        <v>24</v>
      </c>
      <c r="B13" s="25"/>
      <c r="C13" s="19" t="s">
        <v>25</v>
      </c>
      <c r="D13" s="25">
        <v>24.15</v>
      </c>
    </row>
    <row r="14" ht="15" customHeight="1" spans="1:4">
      <c r="A14" s="61" t="s">
        <v>26</v>
      </c>
      <c r="B14" s="25"/>
      <c r="C14" s="19" t="s">
        <v>27</v>
      </c>
      <c r="D14" s="25"/>
    </row>
    <row r="15" ht="15" customHeight="1" spans="1:4">
      <c r="A15" s="61"/>
      <c r="B15" s="25"/>
      <c r="C15" s="19" t="s">
        <v>28</v>
      </c>
      <c r="D15" s="25"/>
    </row>
    <row r="16" ht="15" customHeight="1" spans="1:4">
      <c r="A16" s="61"/>
      <c r="B16" s="25"/>
      <c r="C16" s="19" t="s">
        <v>29</v>
      </c>
      <c r="D16" s="25">
        <v>11870.014097</v>
      </c>
    </row>
    <row r="17" ht="15" customHeight="1" spans="1:4">
      <c r="A17" s="61"/>
      <c r="B17" s="25"/>
      <c r="C17" s="19" t="s">
        <v>30</v>
      </c>
      <c r="D17" s="25"/>
    </row>
    <row r="18" ht="15" customHeight="1" spans="1:4">
      <c r="A18" s="61"/>
      <c r="B18" s="25"/>
      <c r="C18" s="19" t="s">
        <v>31</v>
      </c>
      <c r="D18" s="25"/>
    </row>
    <row r="19" ht="15" customHeight="1" spans="1:4">
      <c r="A19" s="61"/>
      <c r="B19" s="25"/>
      <c r="C19" s="19" t="s">
        <v>32</v>
      </c>
      <c r="D19" s="25"/>
    </row>
    <row r="20" ht="15" customHeight="1" spans="1:4">
      <c r="A20" s="61"/>
      <c r="B20" s="25"/>
      <c r="C20" s="19" t="s">
        <v>33</v>
      </c>
      <c r="D20" s="25"/>
    </row>
    <row r="21" ht="15" customHeight="1" spans="1:4">
      <c r="A21" s="61"/>
      <c r="B21" s="25"/>
      <c r="C21" s="19" t="s">
        <v>34</v>
      </c>
      <c r="D21" s="25"/>
    </row>
    <row r="22" ht="15" customHeight="1" spans="1:4">
      <c r="A22" s="61"/>
      <c r="B22" s="25"/>
      <c r="C22" s="19" t="s">
        <v>35</v>
      </c>
      <c r="D22" s="25"/>
    </row>
    <row r="23" ht="15" customHeight="1" spans="1:4">
      <c r="A23" s="61"/>
      <c r="B23" s="25"/>
      <c r="C23" s="19" t="s">
        <v>36</v>
      </c>
      <c r="D23" s="32">
        <v>26.91</v>
      </c>
    </row>
    <row r="24" ht="15" customHeight="1" spans="1:4">
      <c r="A24" s="61"/>
      <c r="B24" s="25"/>
      <c r="C24" s="19" t="s">
        <v>37</v>
      </c>
      <c r="D24" s="25"/>
    </row>
    <row r="25" ht="15" customHeight="1" spans="1:4">
      <c r="A25" s="61"/>
      <c r="B25" s="25"/>
      <c r="C25" s="19" t="s">
        <v>38</v>
      </c>
      <c r="D25" s="25"/>
    </row>
    <row r="26" ht="15" customHeight="1" spans="1:4">
      <c r="A26" s="61"/>
      <c r="B26" s="25"/>
      <c r="C26" s="19" t="s">
        <v>39</v>
      </c>
      <c r="D26" s="25"/>
    </row>
    <row r="27" ht="15" customHeight="1" spans="1:4">
      <c r="A27" s="61"/>
      <c r="B27" s="25"/>
      <c r="C27" s="19" t="s">
        <v>40</v>
      </c>
      <c r="D27" s="25"/>
    </row>
    <row r="28" ht="15" customHeight="1" spans="1:4">
      <c r="A28" s="14" t="s">
        <v>41</v>
      </c>
      <c r="B28" s="39">
        <f>SUM(B5:B14)</f>
        <v>7631.34</v>
      </c>
      <c r="C28" s="14" t="s">
        <v>42</v>
      </c>
      <c r="D28" s="25">
        <f>SUM(D5:D27)</f>
        <v>11954.694097</v>
      </c>
    </row>
    <row r="29" ht="15" customHeight="1" spans="1:4">
      <c r="A29" s="19"/>
      <c r="B29" s="25"/>
      <c r="C29" s="19"/>
      <c r="D29" s="25"/>
    </row>
    <row r="30" ht="15" customHeight="1" spans="1:4">
      <c r="A30" s="19" t="s">
        <v>43</v>
      </c>
      <c r="B30" s="38">
        <v>4323.354097</v>
      </c>
      <c r="C30" s="19" t="s">
        <v>44</v>
      </c>
      <c r="D30" s="25">
        <v>0</v>
      </c>
    </row>
    <row r="31" ht="15" customHeight="1" spans="1:4">
      <c r="A31" s="14" t="s">
        <v>45</v>
      </c>
      <c r="B31" s="25">
        <f>B28+B30</f>
        <v>11954.694097</v>
      </c>
      <c r="C31" s="14" t="s">
        <v>46</v>
      </c>
      <c r="D31" s="25">
        <f>D28+D30</f>
        <v>11954.694097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A3" sqref="A3:B3"/>
    </sheetView>
  </sheetViews>
  <sheetFormatPr defaultColWidth="9" defaultRowHeight="13.5" outlineLevelRow="6"/>
  <cols>
    <col min="1" max="1" width="8.44166666666667" style="49" customWidth="1"/>
    <col min="2" max="2" width="18.8833333333333" style="49" customWidth="1"/>
    <col min="3" max="3" width="13.2166666666667" style="49" customWidth="1"/>
    <col min="4" max="9" width="16.2166666666667" style="49" customWidth="1"/>
    <col min="10" max="10" width="16.4416666666667" style="49" customWidth="1"/>
    <col min="11" max="16384" width="9" style="49"/>
  </cols>
  <sheetData>
    <row r="1" ht="16.35" customHeight="1" spans="1:10">
      <c r="A1" s="50"/>
      <c r="B1" s="50"/>
      <c r="C1" s="51"/>
      <c r="D1" s="51"/>
      <c r="E1" s="51"/>
      <c r="F1" s="51"/>
      <c r="G1" s="51"/>
      <c r="H1" s="51"/>
      <c r="I1" s="51"/>
      <c r="J1" s="51"/>
    </row>
    <row r="2" ht="22.95" customHeight="1" spans="1:10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8"/>
    </row>
    <row r="3" ht="19.5" customHeight="1" spans="1:10">
      <c r="A3" s="53" t="s">
        <v>48</v>
      </c>
      <c r="B3" s="53"/>
      <c r="C3" s="54"/>
      <c r="D3" s="54"/>
      <c r="E3" s="54"/>
      <c r="F3" s="54"/>
      <c r="G3" s="54"/>
      <c r="H3" s="54"/>
      <c r="I3" s="59"/>
      <c r="J3" s="60" t="s">
        <v>49</v>
      </c>
    </row>
    <row r="4" s="48" customFormat="1" ht="54" customHeight="1" spans="1:10">
      <c r="A4" s="55" t="s">
        <v>50</v>
      </c>
      <c r="B4" s="55" t="s">
        <v>51</v>
      </c>
      <c r="C4" s="55" t="s">
        <v>52</v>
      </c>
      <c r="D4" s="55" t="s">
        <v>53</v>
      </c>
      <c r="E4" s="55"/>
      <c r="F4" s="55"/>
      <c r="G4" s="55"/>
      <c r="H4" s="55"/>
      <c r="I4" s="55"/>
      <c r="J4" s="55" t="s">
        <v>43</v>
      </c>
    </row>
    <row r="5" s="48" customFormat="1" ht="81" customHeight="1" spans="1:10">
      <c r="A5" s="55"/>
      <c r="B5" s="55"/>
      <c r="C5" s="55"/>
      <c r="D5" s="55" t="s">
        <v>54</v>
      </c>
      <c r="E5" s="55" t="s">
        <v>55</v>
      </c>
      <c r="F5" s="55" t="s">
        <v>56</v>
      </c>
      <c r="G5" s="55" t="s">
        <v>57</v>
      </c>
      <c r="H5" s="55" t="s">
        <v>58</v>
      </c>
      <c r="I5" s="55" t="s">
        <v>59</v>
      </c>
      <c r="J5" s="55" t="s">
        <v>54</v>
      </c>
    </row>
    <row r="6" ht="54" customHeight="1" spans="1:10">
      <c r="A6" s="56" t="s">
        <v>60</v>
      </c>
      <c r="B6" s="34" t="s">
        <v>61</v>
      </c>
      <c r="C6" s="57"/>
      <c r="D6" s="57"/>
      <c r="E6" s="57"/>
      <c r="F6" s="57"/>
      <c r="G6" s="57"/>
      <c r="H6" s="57"/>
      <c r="I6" s="57"/>
      <c r="J6" s="57"/>
    </row>
    <row r="7" ht="54" customHeight="1" spans="1:10">
      <c r="A7" s="56" t="s">
        <v>62</v>
      </c>
      <c r="B7" s="34" t="s">
        <v>63</v>
      </c>
      <c r="C7" s="38">
        <f>D7+J7</f>
        <v>11954.694097</v>
      </c>
      <c r="D7" s="38">
        <f>E7+F7+G7+H7+I7</f>
        <v>7631.34</v>
      </c>
      <c r="E7" s="38">
        <v>7631.34</v>
      </c>
      <c r="F7" s="38"/>
      <c r="G7" s="38"/>
      <c r="H7" s="38"/>
      <c r="I7" s="38"/>
      <c r="J7" s="38">
        <v>4323.354097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workbookViewId="0">
      <selection activeCell="D22" sqref="D22"/>
    </sheetView>
  </sheetViews>
  <sheetFormatPr defaultColWidth="9" defaultRowHeight="13.5"/>
  <cols>
    <col min="2" max="2" width="36" customWidth="1"/>
    <col min="3" max="8" width="13.6666666666667" customWidth="1"/>
    <col min="9" max="9" width="12.6666666666667"/>
    <col min="11" max="11" width="11.4416666666667"/>
  </cols>
  <sheetData>
    <row r="1" ht="20.1" customHeight="1" spans="1:8">
      <c r="A1" s="11" t="s">
        <v>64</v>
      </c>
      <c r="B1" s="11"/>
      <c r="C1" s="11"/>
      <c r="D1" s="11"/>
      <c r="E1" s="11"/>
      <c r="F1" s="11"/>
      <c r="G1" s="11"/>
      <c r="H1" s="11"/>
    </row>
    <row r="2" ht="15" customHeight="1" spans="1:8">
      <c r="A2" s="28" t="s">
        <v>65</v>
      </c>
      <c r="B2" s="27" t="s">
        <v>63</v>
      </c>
      <c r="C2" s="28"/>
      <c r="D2" s="28"/>
      <c r="E2" s="28"/>
      <c r="F2" s="28"/>
      <c r="G2" s="28"/>
      <c r="H2" s="13" t="s">
        <v>3</v>
      </c>
    </row>
    <row r="3" ht="30" customHeight="1" spans="1:8">
      <c r="A3" s="14" t="s">
        <v>66</v>
      </c>
      <c r="B3" s="14"/>
      <c r="C3" s="36" t="s">
        <v>52</v>
      </c>
      <c r="D3" s="36" t="s">
        <v>67</v>
      </c>
      <c r="E3" s="36" t="s">
        <v>68</v>
      </c>
      <c r="F3" s="36" t="s">
        <v>69</v>
      </c>
      <c r="G3" s="36" t="s">
        <v>70</v>
      </c>
      <c r="H3" s="36" t="s">
        <v>71</v>
      </c>
    </row>
    <row r="4" ht="30" customHeight="1" spans="1:8">
      <c r="A4" s="14" t="s">
        <v>72</v>
      </c>
      <c r="B4" s="14" t="s">
        <v>73</v>
      </c>
      <c r="C4" s="36"/>
      <c r="D4" s="36"/>
      <c r="E4" s="36"/>
      <c r="F4" s="36"/>
      <c r="G4" s="36"/>
      <c r="H4" s="36"/>
    </row>
    <row r="5" ht="20.1" customHeight="1" spans="1:8">
      <c r="A5" s="18">
        <v>211</v>
      </c>
      <c r="B5" s="19" t="s">
        <v>74</v>
      </c>
      <c r="C5" s="25"/>
      <c r="D5" s="25"/>
      <c r="E5" s="25"/>
      <c r="F5" s="25"/>
      <c r="G5" s="25"/>
      <c r="H5" s="25"/>
    </row>
    <row r="6" ht="20.1" customHeight="1" spans="1:8">
      <c r="A6" s="18">
        <v>21104</v>
      </c>
      <c r="B6" s="19" t="s">
        <v>75</v>
      </c>
      <c r="C6" s="25"/>
      <c r="D6" s="25"/>
      <c r="E6" s="25"/>
      <c r="F6" s="25"/>
      <c r="G6" s="25"/>
      <c r="H6" s="25"/>
    </row>
    <row r="7" ht="20.1" customHeight="1" spans="1:9">
      <c r="A7" s="18">
        <v>2110401</v>
      </c>
      <c r="B7" s="19" t="s">
        <v>76</v>
      </c>
      <c r="C7" s="32">
        <f t="shared" ref="C7:C27" si="0">D7+E7</f>
        <v>1.05</v>
      </c>
      <c r="D7" s="25"/>
      <c r="E7" s="25">
        <v>1.05</v>
      </c>
      <c r="F7" s="25"/>
      <c r="G7" s="25"/>
      <c r="H7" s="25"/>
      <c r="I7" s="44"/>
    </row>
    <row r="8" ht="20.1" customHeight="1" spans="1:9">
      <c r="A8" s="18">
        <v>21105</v>
      </c>
      <c r="B8" s="19" t="s">
        <v>77</v>
      </c>
      <c r="C8" s="32"/>
      <c r="D8" s="25"/>
      <c r="E8" s="25"/>
      <c r="F8" s="25"/>
      <c r="G8" s="25"/>
      <c r="H8" s="25"/>
      <c r="I8" s="44"/>
    </row>
    <row r="9" ht="20.1" customHeight="1" spans="1:9">
      <c r="A9" s="18">
        <v>2110507</v>
      </c>
      <c r="B9" s="19" t="s">
        <v>78</v>
      </c>
      <c r="C9" s="32">
        <f t="shared" ref="C9:C12" si="1">D9+E9</f>
        <v>149.45077</v>
      </c>
      <c r="D9" s="25"/>
      <c r="E9" s="25">
        <v>149.45077</v>
      </c>
      <c r="F9" s="25"/>
      <c r="G9" s="25"/>
      <c r="H9" s="25"/>
      <c r="I9" s="44"/>
    </row>
    <row r="10" ht="20.1" customHeight="1" spans="1:9">
      <c r="A10" s="18">
        <v>21106</v>
      </c>
      <c r="B10" s="19" t="s">
        <v>79</v>
      </c>
      <c r="C10" s="32"/>
      <c r="D10" s="25"/>
      <c r="E10" s="38"/>
      <c r="F10" s="25"/>
      <c r="G10" s="25"/>
      <c r="H10" s="25"/>
      <c r="I10" s="44"/>
    </row>
    <row r="11" ht="20.1" customHeight="1" spans="1:9">
      <c r="A11" s="18">
        <v>2110602</v>
      </c>
      <c r="B11" s="19" t="s">
        <v>80</v>
      </c>
      <c r="C11" s="32">
        <f>D11+E11</f>
        <v>17.78</v>
      </c>
      <c r="D11" s="25"/>
      <c r="E11" s="38">
        <v>17.78</v>
      </c>
      <c r="F11" s="25"/>
      <c r="G11" s="25"/>
      <c r="H11" s="25"/>
      <c r="I11" s="44"/>
    </row>
    <row r="12" ht="20.1" customHeight="1" spans="1:9">
      <c r="A12" s="18">
        <v>2110699</v>
      </c>
      <c r="B12" s="19" t="s">
        <v>81</v>
      </c>
      <c r="C12" s="32">
        <f>D12+E12</f>
        <v>35.58</v>
      </c>
      <c r="D12" s="25"/>
      <c r="E12" s="38">
        <f>17.79+17.79</f>
        <v>35.58</v>
      </c>
      <c r="F12" s="25"/>
      <c r="G12" s="25"/>
      <c r="H12" s="25"/>
      <c r="I12" s="44"/>
    </row>
    <row r="13" ht="20.1" customHeight="1" spans="1:9">
      <c r="A13" s="18">
        <v>21199</v>
      </c>
      <c r="B13" s="19" t="s">
        <v>82</v>
      </c>
      <c r="C13" s="32"/>
      <c r="D13" s="25"/>
      <c r="E13" s="38"/>
      <c r="F13" s="25"/>
      <c r="G13" s="25"/>
      <c r="H13" s="25"/>
      <c r="I13" s="44"/>
    </row>
    <row r="14" ht="20.1" customHeight="1" spans="1:9">
      <c r="A14" s="18">
        <v>2119901</v>
      </c>
      <c r="B14" s="19" t="s">
        <v>82</v>
      </c>
      <c r="C14" s="32">
        <f t="shared" ref="C14:C27" si="2">D14+E14</f>
        <v>1528.313773</v>
      </c>
      <c r="D14" s="25"/>
      <c r="E14" s="38">
        <v>1528.313773</v>
      </c>
      <c r="F14" s="25"/>
      <c r="G14" s="25"/>
      <c r="H14" s="25"/>
      <c r="I14" s="44"/>
    </row>
    <row r="15" ht="20.1" customHeight="1" spans="1:9">
      <c r="A15" s="18">
        <v>213</v>
      </c>
      <c r="B15" s="19" t="s">
        <v>83</v>
      </c>
      <c r="C15" s="32"/>
      <c r="D15" s="25"/>
      <c r="E15" s="38"/>
      <c r="F15" s="25"/>
      <c r="G15" s="25"/>
      <c r="H15" s="25"/>
      <c r="I15" s="44"/>
    </row>
    <row r="16" ht="20.1" customHeight="1" spans="1:9">
      <c r="A16" s="18">
        <v>21302</v>
      </c>
      <c r="B16" s="19" t="s">
        <v>84</v>
      </c>
      <c r="C16" s="32"/>
      <c r="D16" s="25"/>
      <c r="E16" s="38"/>
      <c r="F16" s="25"/>
      <c r="G16" s="25"/>
      <c r="H16" s="25"/>
      <c r="I16" s="44"/>
    </row>
    <row r="17" ht="20.1" customHeight="1" spans="1:9">
      <c r="A17" s="18">
        <v>2130201</v>
      </c>
      <c r="B17" s="19" t="s">
        <v>85</v>
      </c>
      <c r="C17" s="32"/>
      <c r="D17" s="39">
        <v>268.03</v>
      </c>
      <c r="E17" s="38"/>
      <c r="F17" s="25"/>
      <c r="G17" s="25"/>
      <c r="H17" s="25"/>
      <c r="I17" s="44"/>
    </row>
    <row r="18" ht="20.1" customHeight="1" spans="1:9">
      <c r="A18" s="18">
        <v>2130202</v>
      </c>
      <c r="B18" s="19" t="s">
        <v>86</v>
      </c>
      <c r="C18" s="32">
        <f>D18+E18</f>
        <v>31.058</v>
      </c>
      <c r="D18" s="25"/>
      <c r="E18" s="38">
        <f>24+7.058</f>
        <v>31.058</v>
      </c>
      <c r="F18" s="25"/>
      <c r="G18" s="25"/>
      <c r="H18" s="25"/>
      <c r="I18" s="44"/>
    </row>
    <row r="19" ht="20.1" customHeight="1" spans="1:11">
      <c r="A19" s="18">
        <v>2130205</v>
      </c>
      <c r="B19" s="19" t="s">
        <v>87</v>
      </c>
      <c r="C19" s="32">
        <f>D19+E19</f>
        <v>731.35346</v>
      </c>
      <c r="D19" s="25"/>
      <c r="E19" s="38">
        <f>110+621.35346</f>
        <v>731.35346</v>
      </c>
      <c r="F19" s="25"/>
      <c r="G19" s="25"/>
      <c r="H19" s="25"/>
      <c r="I19" s="44"/>
      <c r="K19" s="47"/>
    </row>
    <row r="20" ht="20.1" customHeight="1" spans="1:9">
      <c r="A20" s="18">
        <v>2130209</v>
      </c>
      <c r="B20" s="19" t="s">
        <v>88</v>
      </c>
      <c r="C20" s="32">
        <f>D20+E20</f>
        <v>7602.015014</v>
      </c>
      <c r="D20" s="25"/>
      <c r="E20" s="38">
        <f>6608.36+993.655014</f>
        <v>7602.015014</v>
      </c>
      <c r="F20" s="25"/>
      <c r="G20" s="25"/>
      <c r="H20" s="25"/>
      <c r="I20" s="44"/>
    </row>
    <row r="21" ht="20.1" customHeight="1" spans="1:9">
      <c r="A21" s="18">
        <v>2130210</v>
      </c>
      <c r="B21" s="19" t="s">
        <v>89</v>
      </c>
      <c r="C21" s="32">
        <f>D21+E21</f>
        <v>250</v>
      </c>
      <c r="D21" s="25"/>
      <c r="E21" s="38">
        <v>250</v>
      </c>
      <c r="F21" s="25"/>
      <c r="G21" s="25"/>
      <c r="H21" s="25"/>
      <c r="I21" s="44"/>
    </row>
    <row r="22" ht="20.1" customHeight="1" spans="1:9">
      <c r="A22" s="18">
        <v>2130211</v>
      </c>
      <c r="B22" s="19" t="s">
        <v>90</v>
      </c>
      <c r="C22" s="32">
        <f>D22+E22</f>
        <v>43.75061</v>
      </c>
      <c r="D22" s="25"/>
      <c r="E22" s="38">
        <f>43+0.75061</f>
        <v>43.75061</v>
      </c>
      <c r="F22" s="25"/>
      <c r="G22" s="25"/>
      <c r="H22" s="25"/>
      <c r="I22" s="44"/>
    </row>
    <row r="23" ht="20.1" customHeight="1" spans="1:9">
      <c r="A23" s="18">
        <v>2130213</v>
      </c>
      <c r="B23" s="19" t="s">
        <v>91</v>
      </c>
      <c r="C23" s="32">
        <f>D23+E23</f>
        <v>10</v>
      </c>
      <c r="D23" s="25"/>
      <c r="E23" s="25">
        <f>10</f>
        <v>10</v>
      </c>
      <c r="F23" s="25"/>
      <c r="G23" s="25"/>
      <c r="H23" s="25"/>
      <c r="I23" s="44"/>
    </row>
    <row r="24" ht="20.1" customHeight="1" spans="1:9">
      <c r="A24" s="18">
        <v>2130232</v>
      </c>
      <c r="B24" s="19" t="s">
        <v>92</v>
      </c>
      <c r="C24" s="32">
        <f>D24+E24</f>
        <v>8</v>
      </c>
      <c r="D24" s="25"/>
      <c r="E24" s="25">
        <v>8</v>
      </c>
      <c r="F24" s="25"/>
      <c r="G24" s="25"/>
      <c r="H24" s="25"/>
      <c r="I24" s="44"/>
    </row>
    <row r="25" ht="20.1" customHeight="1" spans="1:9">
      <c r="A25" s="18">
        <v>2130234</v>
      </c>
      <c r="B25" s="19" t="s">
        <v>93</v>
      </c>
      <c r="C25" s="32">
        <f>D25+E25</f>
        <v>65.8558</v>
      </c>
      <c r="D25" s="25"/>
      <c r="E25" s="25">
        <f>50+15.8558</f>
        <v>65.8558</v>
      </c>
      <c r="F25" s="25"/>
      <c r="G25" s="25"/>
      <c r="H25" s="25"/>
      <c r="I25" s="44"/>
    </row>
    <row r="26" ht="20.1" customHeight="1" spans="1:9">
      <c r="A26" s="18">
        <v>2130235</v>
      </c>
      <c r="B26" s="19" t="s">
        <v>94</v>
      </c>
      <c r="C26" s="32">
        <f>D26+E26</f>
        <v>100</v>
      </c>
      <c r="D26" s="25"/>
      <c r="E26" s="25">
        <f>100</f>
        <v>100</v>
      </c>
      <c r="F26" s="25"/>
      <c r="G26" s="25"/>
      <c r="H26" s="25"/>
      <c r="I26" s="44"/>
    </row>
    <row r="27" ht="20.1" customHeight="1" spans="1:9">
      <c r="A27" s="18">
        <v>2130299</v>
      </c>
      <c r="B27" s="19" t="s">
        <v>95</v>
      </c>
      <c r="C27" s="32">
        <f>D27+E27</f>
        <v>1017.99667</v>
      </c>
      <c r="D27" s="25"/>
      <c r="E27" s="25">
        <f>305.7+712.29667</f>
        <v>1017.99667</v>
      </c>
      <c r="F27" s="25"/>
      <c r="G27" s="25"/>
      <c r="H27" s="25"/>
      <c r="I27" s="44"/>
    </row>
    <row r="28" s="45" customFormat="1" ht="20.1" customHeight="1" spans="1:8">
      <c r="A28" s="40">
        <v>208</v>
      </c>
      <c r="B28" s="32" t="s">
        <v>96</v>
      </c>
      <c r="C28" s="32"/>
      <c r="D28" s="32"/>
      <c r="E28" s="32"/>
      <c r="F28" s="32"/>
      <c r="G28" s="32"/>
      <c r="H28" s="32"/>
    </row>
    <row r="29" s="45" customFormat="1" ht="20.1" customHeight="1" spans="1:8">
      <c r="A29" s="40">
        <v>20826</v>
      </c>
      <c r="B29" s="41" t="s">
        <v>97</v>
      </c>
      <c r="C29" s="32"/>
      <c r="D29" s="32"/>
      <c r="E29" s="32"/>
      <c r="F29" s="32"/>
      <c r="G29" s="32"/>
      <c r="H29" s="32"/>
    </row>
    <row r="30" s="45" customFormat="1" ht="20.1" customHeight="1" spans="1:8">
      <c r="A30" s="40" t="s">
        <v>98</v>
      </c>
      <c r="B30" s="41" t="s">
        <v>99</v>
      </c>
      <c r="C30" s="32">
        <f t="shared" ref="C30:C33" si="3">D30+E30</f>
        <v>33.03</v>
      </c>
      <c r="D30" s="32">
        <v>33.03</v>
      </c>
      <c r="E30" s="32"/>
      <c r="F30" s="32"/>
      <c r="G30" s="32"/>
      <c r="H30" s="32"/>
    </row>
    <row r="31" s="45" customFormat="1" ht="20.1" customHeight="1" spans="1:8">
      <c r="A31" s="40">
        <v>20827</v>
      </c>
      <c r="B31" s="41" t="s">
        <v>100</v>
      </c>
      <c r="C31" s="32"/>
      <c r="D31" s="32"/>
      <c r="E31" s="32"/>
      <c r="F31" s="32"/>
      <c r="G31" s="32"/>
      <c r="H31" s="32"/>
    </row>
    <row r="32" s="45" customFormat="1" ht="20.1" customHeight="1" spans="1:8">
      <c r="A32" s="40" t="s">
        <v>101</v>
      </c>
      <c r="B32" s="41" t="s">
        <v>102</v>
      </c>
      <c r="C32" s="32">
        <f>D32+E32</f>
        <v>0.18</v>
      </c>
      <c r="D32" s="32">
        <v>0.18</v>
      </c>
      <c r="E32" s="32"/>
      <c r="F32" s="32"/>
      <c r="G32" s="32"/>
      <c r="H32" s="32"/>
    </row>
    <row r="33" s="45" customFormat="1" ht="20.1" customHeight="1" spans="1:8">
      <c r="A33" s="40" t="s">
        <v>103</v>
      </c>
      <c r="B33" s="41" t="s">
        <v>104</v>
      </c>
      <c r="C33" s="32">
        <f>D33+E33</f>
        <v>0.41</v>
      </c>
      <c r="D33" s="32">
        <v>0.41</v>
      </c>
      <c r="E33" s="32"/>
      <c r="F33" s="32"/>
      <c r="G33" s="32"/>
      <c r="H33" s="32"/>
    </row>
    <row r="34" s="45" customFormat="1" ht="20.1" customHeight="1" spans="1:8">
      <c r="A34" s="40">
        <v>210</v>
      </c>
      <c r="B34" s="41" t="s">
        <v>105</v>
      </c>
      <c r="C34" s="32"/>
      <c r="D34" s="32"/>
      <c r="E34" s="32"/>
      <c r="F34" s="32"/>
      <c r="G34" s="32"/>
      <c r="H34" s="32"/>
    </row>
    <row r="35" s="45" customFormat="1" ht="20.1" customHeight="1" spans="1:8">
      <c r="A35" s="40" t="s">
        <v>106</v>
      </c>
      <c r="B35" s="41" t="s">
        <v>107</v>
      </c>
      <c r="C35" s="32"/>
      <c r="D35" s="32"/>
      <c r="E35" s="32"/>
      <c r="F35" s="32"/>
      <c r="G35" s="32"/>
      <c r="H35" s="32"/>
    </row>
    <row r="36" s="45" customFormat="1" ht="20.1" customHeight="1" spans="1:8">
      <c r="A36" s="40" t="s">
        <v>108</v>
      </c>
      <c r="B36" s="41" t="s">
        <v>109</v>
      </c>
      <c r="C36" s="32">
        <v>17.96</v>
      </c>
      <c r="D36" s="32">
        <v>25.23</v>
      </c>
      <c r="E36" s="32"/>
      <c r="F36" s="32"/>
      <c r="G36" s="32"/>
      <c r="H36" s="32"/>
    </row>
    <row r="37" s="45" customFormat="1" ht="20.1" customHeight="1" spans="1:8">
      <c r="A37" s="40" t="s">
        <v>110</v>
      </c>
      <c r="B37" s="41" t="s">
        <v>111</v>
      </c>
      <c r="C37" s="32">
        <v>6.19</v>
      </c>
      <c r="D37" s="32">
        <v>8.7</v>
      </c>
      <c r="E37" s="32"/>
      <c r="F37" s="32"/>
      <c r="G37" s="32"/>
      <c r="H37" s="32"/>
    </row>
    <row r="38" s="45" customFormat="1" ht="20.1" customHeight="1" spans="1:8">
      <c r="A38" s="40" t="s">
        <v>112</v>
      </c>
      <c r="B38" s="41" t="s">
        <v>113</v>
      </c>
      <c r="C38" s="32"/>
      <c r="D38" s="32"/>
      <c r="E38" s="32"/>
      <c r="F38" s="32"/>
      <c r="G38" s="32"/>
      <c r="H38" s="32"/>
    </row>
    <row r="39" s="45" customFormat="1" ht="20.1" customHeight="1" spans="1:8">
      <c r="A39" s="40" t="s">
        <v>114</v>
      </c>
      <c r="B39" s="41" t="s">
        <v>115</v>
      </c>
      <c r="C39" s="32"/>
      <c r="D39" s="32"/>
      <c r="E39" s="32"/>
      <c r="F39" s="32"/>
      <c r="G39" s="32"/>
      <c r="H39" s="32"/>
    </row>
    <row r="40" s="45" customFormat="1" ht="20.1" customHeight="1" spans="1:8">
      <c r="A40" s="40" t="s">
        <v>116</v>
      </c>
      <c r="B40" s="41" t="s">
        <v>117</v>
      </c>
      <c r="C40" s="32">
        <f>D40+E40</f>
        <v>26.91</v>
      </c>
      <c r="D40" s="32">
        <v>26.91</v>
      </c>
      <c r="E40" s="32"/>
      <c r="F40" s="32"/>
      <c r="G40" s="32"/>
      <c r="H40" s="32"/>
    </row>
    <row r="41" ht="20.1" customHeight="1" spans="1:8">
      <c r="A41" s="18"/>
      <c r="B41" s="19"/>
      <c r="C41" s="32"/>
      <c r="D41" s="25"/>
      <c r="E41" s="25"/>
      <c r="F41" s="25"/>
      <c r="G41" s="25"/>
      <c r="H41" s="25"/>
    </row>
    <row r="42" ht="20.1" customHeight="1" spans="1:8">
      <c r="A42" s="18"/>
      <c r="B42" s="46" t="s">
        <v>52</v>
      </c>
      <c r="C42" s="32">
        <f>D42+E42</f>
        <v>11954.694097</v>
      </c>
      <c r="D42" s="25">
        <f>SUM(D5:D41)</f>
        <v>362.49</v>
      </c>
      <c r="E42" s="25">
        <f>SUM(E5:E41)</f>
        <v>11592.204097</v>
      </c>
      <c r="F42" s="25"/>
      <c r="G42" s="25"/>
      <c r="H42" s="25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3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118</v>
      </c>
      <c r="B1" s="11"/>
      <c r="C1" s="11"/>
      <c r="D1" s="11"/>
    </row>
    <row r="2" ht="15" customHeight="1" spans="1:4">
      <c r="A2" s="27" t="s">
        <v>119</v>
      </c>
      <c r="B2" s="28"/>
      <c r="C2" s="28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120</v>
      </c>
      <c r="B5" s="38">
        <v>7631.34</v>
      </c>
      <c r="C5" s="19" t="s">
        <v>9</v>
      </c>
      <c r="D5" s="25"/>
    </row>
    <row r="6" ht="15" customHeight="1" spans="1:4">
      <c r="A6" s="19" t="s">
        <v>121</v>
      </c>
      <c r="B6" s="25"/>
      <c r="C6" s="19" t="s">
        <v>11</v>
      </c>
      <c r="D6" s="25"/>
    </row>
    <row r="7" ht="15" customHeight="1" spans="1:4">
      <c r="A7" s="19" t="s">
        <v>122</v>
      </c>
      <c r="B7" s="25"/>
      <c r="C7" s="19" t="s">
        <v>13</v>
      </c>
      <c r="D7" s="25"/>
    </row>
    <row r="8" ht="15" customHeight="1" spans="1:4">
      <c r="A8" s="19"/>
      <c r="B8" s="25"/>
      <c r="C8" s="19" t="s">
        <v>15</v>
      </c>
      <c r="D8" s="25"/>
    </row>
    <row r="9" ht="15" customHeight="1" spans="1:4">
      <c r="A9" s="19"/>
      <c r="B9" s="25"/>
      <c r="C9" s="19" t="s">
        <v>17</v>
      </c>
      <c r="D9" s="25"/>
    </row>
    <row r="10" ht="15" customHeight="1" spans="1:4">
      <c r="A10" s="19"/>
      <c r="B10" s="25"/>
      <c r="C10" s="19" t="s">
        <v>19</v>
      </c>
      <c r="D10" s="25"/>
    </row>
    <row r="11" ht="15" customHeight="1" spans="1:4">
      <c r="A11" s="19"/>
      <c r="B11" s="25"/>
      <c r="C11" s="19" t="s">
        <v>21</v>
      </c>
      <c r="D11" s="25"/>
    </row>
    <row r="12" ht="15" customHeight="1" spans="1:4">
      <c r="A12" s="19"/>
      <c r="B12" s="25"/>
      <c r="C12" s="19" t="s">
        <v>23</v>
      </c>
      <c r="D12" s="25">
        <v>33.62</v>
      </c>
    </row>
    <row r="13" ht="15" customHeight="1" spans="1:4">
      <c r="A13" s="19"/>
      <c r="B13" s="25"/>
      <c r="C13" s="19" t="s">
        <v>25</v>
      </c>
      <c r="D13" s="43">
        <v>24.15</v>
      </c>
    </row>
    <row r="14" ht="15" customHeight="1" spans="1:4">
      <c r="A14" s="19"/>
      <c r="B14" s="25"/>
      <c r="C14" s="19" t="s">
        <v>27</v>
      </c>
      <c r="D14" s="43"/>
    </row>
    <row r="15" ht="15" customHeight="1" spans="1:4">
      <c r="A15" s="19"/>
      <c r="B15" s="25"/>
      <c r="C15" s="19" t="s">
        <v>28</v>
      </c>
      <c r="D15" s="43"/>
    </row>
    <row r="16" ht="15" customHeight="1" spans="1:4">
      <c r="A16" s="19"/>
      <c r="B16" s="25"/>
      <c r="C16" s="19" t="s">
        <v>29</v>
      </c>
      <c r="D16" s="43">
        <v>11870.014097</v>
      </c>
    </row>
    <row r="17" ht="15" customHeight="1" spans="1:4">
      <c r="A17" s="19"/>
      <c r="B17" s="25"/>
      <c r="C17" s="19" t="s">
        <v>30</v>
      </c>
      <c r="D17" s="25"/>
    </row>
    <row r="18" ht="15" customHeight="1" spans="1:4">
      <c r="A18" s="19"/>
      <c r="B18" s="25"/>
      <c r="C18" s="19" t="s">
        <v>31</v>
      </c>
      <c r="D18" s="25"/>
    </row>
    <row r="19" ht="15" customHeight="1" spans="1:4">
      <c r="A19" s="19"/>
      <c r="B19" s="25"/>
      <c r="C19" s="19" t="s">
        <v>32</v>
      </c>
      <c r="D19" s="25"/>
    </row>
    <row r="20" ht="15" customHeight="1" spans="1:4">
      <c r="A20" s="19"/>
      <c r="B20" s="25"/>
      <c r="C20" s="19" t="s">
        <v>33</v>
      </c>
      <c r="D20" s="25"/>
    </row>
    <row r="21" ht="15" customHeight="1" spans="1:4">
      <c r="A21" s="19"/>
      <c r="B21" s="25"/>
      <c r="C21" s="19" t="s">
        <v>34</v>
      </c>
      <c r="D21" s="25"/>
    </row>
    <row r="22" ht="15" customHeight="1" spans="1:4">
      <c r="A22" s="19"/>
      <c r="B22" s="25"/>
      <c r="C22" s="19" t="s">
        <v>35</v>
      </c>
      <c r="D22" s="25"/>
    </row>
    <row r="23" ht="15" customHeight="1" spans="1:4">
      <c r="A23" s="19"/>
      <c r="B23" s="25"/>
      <c r="C23" s="19" t="s">
        <v>36</v>
      </c>
      <c r="D23" s="32">
        <v>26.91</v>
      </c>
    </row>
    <row r="24" ht="15" customHeight="1" spans="1:4">
      <c r="A24" s="19"/>
      <c r="B24" s="25"/>
      <c r="C24" s="19" t="s">
        <v>37</v>
      </c>
      <c r="D24" s="25"/>
    </row>
    <row r="25" ht="15" customHeight="1" spans="1:4">
      <c r="A25" s="19"/>
      <c r="B25" s="25"/>
      <c r="C25" s="19" t="s">
        <v>38</v>
      </c>
      <c r="D25" s="25"/>
    </row>
    <row r="26" ht="15" customHeight="1" spans="1:4">
      <c r="A26" s="19"/>
      <c r="B26" s="25"/>
      <c r="C26" s="19" t="s">
        <v>39</v>
      </c>
      <c r="D26" s="25"/>
    </row>
    <row r="27" ht="15" customHeight="1" spans="1:4">
      <c r="A27" s="19"/>
      <c r="B27" s="25"/>
      <c r="C27" s="19" t="s">
        <v>40</v>
      </c>
      <c r="D27" s="25"/>
    </row>
    <row r="28" ht="15" customHeight="1" spans="1:4">
      <c r="A28" s="14" t="s">
        <v>41</v>
      </c>
      <c r="B28" s="25">
        <f>SUM(B5:B27)</f>
        <v>7631.34</v>
      </c>
      <c r="C28" s="14" t="s">
        <v>42</v>
      </c>
      <c r="D28" s="25">
        <f>SUM(D5:D27)</f>
        <v>11954.694097</v>
      </c>
    </row>
    <row r="29" ht="15" customHeight="1" spans="1:4">
      <c r="A29" s="19"/>
      <c r="B29" s="25"/>
      <c r="C29" s="19"/>
      <c r="D29" s="25"/>
    </row>
    <row r="30" ht="15" customHeight="1" spans="1:4">
      <c r="A30" s="19" t="s">
        <v>123</v>
      </c>
      <c r="B30" s="38">
        <v>4323.354097</v>
      </c>
      <c r="C30" s="19" t="s">
        <v>44</v>
      </c>
      <c r="D30" s="25">
        <v>0</v>
      </c>
    </row>
    <row r="31" ht="15" customHeight="1" spans="1:4">
      <c r="A31" s="19"/>
      <c r="B31" s="25"/>
      <c r="C31" s="19"/>
      <c r="D31" s="25"/>
    </row>
    <row r="32" ht="15" customHeight="1" spans="1:4">
      <c r="A32" s="14" t="s">
        <v>45</v>
      </c>
      <c r="B32" s="25">
        <f>B28+B30</f>
        <v>11954.694097</v>
      </c>
      <c r="C32" s="14" t="s">
        <v>46</v>
      </c>
      <c r="D32" s="25">
        <f>D28+D30</f>
        <v>11954.694097</v>
      </c>
    </row>
    <row r="33" spans="4:4">
      <c r="D33" s="44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2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36" customWidth="1"/>
    <col min="3" max="5" width="15.6666666666667" customWidth="1"/>
  </cols>
  <sheetData>
    <row r="1" ht="20.1" customHeight="1" spans="1:5">
      <c r="A1" s="11" t="s">
        <v>124</v>
      </c>
      <c r="B1" s="11"/>
      <c r="C1" s="11"/>
      <c r="D1" s="11"/>
      <c r="E1" s="11"/>
    </row>
    <row r="2" ht="15" customHeight="1" spans="1:5">
      <c r="A2" s="27" t="s">
        <v>119</v>
      </c>
      <c r="B2" s="28"/>
      <c r="C2" s="28"/>
      <c r="D2" s="28"/>
      <c r="E2" s="13" t="s">
        <v>3</v>
      </c>
    </row>
    <row r="3" ht="30" customHeight="1" spans="1:5">
      <c r="A3" s="36" t="s">
        <v>66</v>
      </c>
      <c r="B3" s="36"/>
      <c r="C3" s="36" t="s">
        <v>52</v>
      </c>
      <c r="D3" s="36" t="s">
        <v>67</v>
      </c>
      <c r="E3" s="36" t="s">
        <v>68</v>
      </c>
    </row>
    <row r="4" ht="30" customHeight="1" spans="1:5">
      <c r="A4" s="36" t="s">
        <v>72</v>
      </c>
      <c r="B4" s="36" t="s">
        <v>73</v>
      </c>
      <c r="C4" s="36"/>
      <c r="D4" s="36"/>
      <c r="E4" s="36"/>
    </row>
    <row r="5" ht="20.1" customHeight="1" spans="1:5">
      <c r="A5" s="18">
        <v>211</v>
      </c>
      <c r="B5" s="37" t="s">
        <v>74</v>
      </c>
      <c r="C5" s="25"/>
      <c r="D5" s="25"/>
      <c r="E5" s="25"/>
    </row>
    <row r="6" ht="20.1" customHeight="1" spans="1:5">
      <c r="A6" s="18">
        <v>21104</v>
      </c>
      <c r="B6" s="19" t="s">
        <v>75</v>
      </c>
      <c r="C6" s="25"/>
      <c r="D6" s="25"/>
      <c r="E6" s="25"/>
    </row>
    <row r="7" ht="20.1" customHeight="1" spans="1:5">
      <c r="A7" s="18">
        <v>2110401</v>
      </c>
      <c r="B7" s="19" t="s">
        <v>76</v>
      </c>
      <c r="C7" s="32">
        <f t="shared" ref="C7:C12" si="0">D7+E7</f>
        <v>1.05</v>
      </c>
      <c r="D7" s="25"/>
      <c r="E7" s="25">
        <v>1.05</v>
      </c>
    </row>
    <row r="8" ht="20.1" customHeight="1" spans="1:5">
      <c r="A8" s="18">
        <v>21105</v>
      </c>
      <c r="B8" s="19" t="s">
        <v>77</v>
      </c>
      <c r="C8" s="32"/>
      <c r="D8" s="25"/>
      <c r="E8" s="25"/>
    </row>
    <row r="9" ht="20.1" customHeight="1" spans="1:5">
      <c r="A9" s="18">
        <v>2110507</v>
      </c>
      <c r="B9" s="19" t="s">
        <v>78</v>
      </c>
      <c r="C9" s="32">
        <f t="shared" ref="C9:C12" si="1">D9+E9</f>
        <v>149.45077</v>
      </c>
      <c r="D9" s="25"/>
      <c r="E9" s="25">
        <v>149.45077</v>
      </c>
    </row>
    <row r="10" ht="20.1" customHeight="1" spans="1:5">
      <c r="A10" s="18">
        <v>21106</v>
      </c>
      <c r="B10" s="19" t="s">
        <v>79</v>
      </c>
      <c r="C10" s="32"/>
      <c r="D10" s="25"/>
      <c r="E10" s="38"/>
    </row>
    <row r="11" ht="20.1" customHeight="1" spans="1:5">
      <c r="A11" s="18">
        <v>2110602</v>
      </c>
      <c r="B11" s="19" t="s">
        <v>80</v>
      </c>
      <c r="C11" s="32">
        <f>D11+E11</f>
        <v>17.78</v>
      </c>
      <c r="D11" s="25"/>
      <c r="E11" s="38">
        <v>17.78</v>
      </c>
    </row>
    <row r="12" ht="20.1" customHeight="1" spans="1:5">
      <c r="A12" s="18">
        <v>2110699</v>
      </c>
      <c r="B12" s="19" t="s">
        <v>81</v>
      </c>
      <c r="C12" s="32">
        <f>D12+E12</f>
        <v>35.58</v>
      </c>
      <c r="D12" s="25"/>
      <c r="E12" s="38">
        <f>17.79+17.79</f>
        <v>35.58</v>
      </c>
    </row>
    <row r="13" ht="20.1" customHeight="1" spans="1:5">
      <c r="A13" s="18">
        <v>21199</v>
      </c>
      <c r="B13" s="19" t="s">
        <v>82</v>
      </c>
      <c r="C13" s="32"/>
      <c r="D13" s="25"/>
      <c r="E13" s="38"/>
    </row>
    <row r="14" ht="20.1" customHeight="1" spans="1:5">
      <c r="A14" s="18">
        <v>2119901</v>
      </c>
      <c r="B14" s="19" t="s">
        <v>82</v>
      </c>
      <c r="C14" s="32">
        <f t="shared" ref="C14:C27" si="2">D14+E14</f>
        <v>1528.313773</v>
      </c>
      <c r="D14" s="25"/>
      <c r="E14" s="38">
        <v>1528.313773</v>
      </c>
    </row>
    <row r="15" ht="20.1" customHeight="1" spans="1:5">
      <c r="A15" s="18">
        <v>213</v>
      </c>
      <c r="B15" s="19" t="s">
        <v>83</v>
      </c>
      <c r="C15" s="32"/>
      <c r="D15" s="25"/>
      <c r="E15" s="38"/>
    </row>
    <row r="16" ht="20.1" customHeight="1" spans="1:5">
      <c r="A16" s="18">
        <v>21302</v>
      </c>
      <c r="B16" s="19" t="s">
        <v>84</v>
      </c>
      <c r="C16" s="32"/>
      <c r="D16" s="25"/>
      <c r="E16" s="38"/>
    </row>
    <row r="17" ht="20.1" customHeight="1" spans="1:5">
      <c r="A17" s="18">
        <v>2130201</v>
      </c>
      <c r="B17" s="19" t="s">
        <v>85</v>
      </c>
      <c r="C17" s="32"/>
      <c r="D17" s="39">
        <v>268.03</v>
      </c>
      <c r="E17" s="38"/>
    </row>
    <row r="18" ht="20.1" customHeight="1" spans="1:5">
      <c r="A18" s="18">
        <v>2130202</v>
      </c>
      <c r="B18" s="19" t="s">
        <v>86</v>
      </c>
      <c r="C18" s="32">
        <f t="shared" ref="C18:C27" si="3">D18+E18</f>
        <v>31.058</v>
      </c>
      <c r="D18" s="25"/>
      <c r="E18" s="38">
        <f>24+7.058</f>
        <v>31.058</v>
      </c>
    </row>
    <row r="19" ht="20.1" customHeight="1" spans="1:5">
      <c r="A19" s="18">
        <v>2130205</v>
      </c>
      <c r="B19" s="19" t="s">
        <v>87</v>
      </c>
      <c r="C19" s="32">
        <f>D19+E19</f>
        <v>731.35346</v>
      </c>
      <c r="D19" s="25"/>
      <c r="E19" s="38">
        <f>110+621.35346</f>
        <v>731.35346</v>
      </c>
    </row>
    <row r="20" ht="20.1" customHeight="1" spans="1:5">
      <c r="A20" s="18">
        <v>2130209</v>
      </c>
      <c r="B20" s="19" t="s">
        <v>88</v>
      </c>
      <c r="C20" s="32">
        <f>D20+E20</f>
        <v>7602.015014</v>
      </c>
      <c r="D20" s="25"/>
      <c r="E20" s="38">
        <f>6608.36+993.655014</f>
        <v>7602.015014</v>
      </c>
    </row>
    <row r="21" ht="20.1" customHeight="1" spans="1:5">
      <c r="A21" s="18">
        <v>2130210</v>
      </c>
      <c r="B21" s="19" t="s">
        <v>89</v>
      </c>
      <c r="C21" s="32">
        <f>D21+E21</f>
        <v>250</v>
      </c>
      <c r="D21" s="25"/>
      <c r="E21" s="38">
        <v>250</v>
      </c>
    </row>
    <row r="22" ht="20.1" customHeight="1" spans="1:5">
      <c r="A22" s="18">
        <v>2130211</v>
      </c>
      <c r="B22" s="19" t="s">
        <v>90</v>
      </c>
      <c r="C22" s="32">
        <f>D22+E22</f>
        <v>43.75061</v>
      </c>
      <c r="D22" s="25"/>
      <c r="E22" s="38">
        <f>43+0.75061</f>
        <v>43.75061</v>
      </c>
    </row>
    <row r="23" ht="20.1" customHeight="1" spans="1:5">
      <c r="A23" s="18">
        <v>2130213</v>
      </c>
      <c r="B23" s="19" t="s">
        <v>91</v>
      </c>
      <c r="C23" s="32">
        <f>D23+E23</f>
        <v>10</v>
      </c>
      <c r="D23" s="25"/>
      <c r="E23" s="25">
        <f>10</f>
        <v>10</v>
      </c>
    </row>
    <row r="24" ht="20.1" customHeight="1" spans="1:5">
      <c r="A24" s="18">
        <v>2130232</v>
      </c>
      <c r="B24" s="19" t="s">
        <v>92</v>
      </c>
      <c r="C24" s="32">
        <f>D24+E24</f>
        <v>8</v>
      </c>
      <c r="D24" s="25"/>
      <c r="E24" s="25">
        <v>8</v>
      </c>
    </row>
    <row r="25" ht="20.1" customHeight="1" spans="1:5">
      <c r="A25" s="18">
        <v>2130234</v>
      </c>
      <c r="B25" s="19" t="s">
        <v>93</v>
      </c>
      <c r="C25" s="32">
        <f>D25+E25</f>
        <v>65.8558</v>
      </c>
      <c r="D25" s="25"/>
      <c r="E25" s="25">
        <f>50+15.8558</f>
        <v>65.8558</v>
      </c>
    </row>
    <row r="26" ht="20.1" customHeight="1" spans="1:5">
      <c r="A26" s="18">
        <v>2130235</v>
      </c>
      <c r="B26" s="19" t="s">
        <v>94</v>
      </c>
      <c r="C26" s="32">
        <f>D26+E26</f>
        <v>100</v>
      </c>
      <c r="D26" s="25"/>
      <c r="E26" s="25">
        <f>100</f>
        <v>100</v>
      </c>
    </row>
    <row r="27" ht="20.1" customHeight="1" spans="1:5">
      <c r="A27" s="18">
        <v>2130299</v>
      </c>
      <c r="B27" s="19" t="s">
        <v>95</v>
      </c>
      <c r="C27" s="32">
        <f>D27+E27</f>
        <v>1017.99667</v>
      </c>
      <c r="D27" s="25"/>
      <c r="E27" s="25">
        <f>305.7+712.29667</f>
        <v>1017.99667</v>
      </c>
    </row>
    <row r="28" ht="20.1" customHeight="1" spans="1:5">
      <c r="A28" s="40">
        <v>208</v>
      </c>
      <c r="B28" s="32" t="s">
        <v>96</v>
      </c>
      <c r="C28" s="32"/>
      <c r="D28" s="32"/>
      <c r="E28" s="32"/>
    </row>
    <row r="29" ht="20.1" customHeight="1" spans="1:5">
      <c r="A29" s="40">
        <v>20826</v>
      </c>
      <c r="B29" s="41" t="s">
        <v>97</v>
      </c>
      <c r="C29" s="32"/>
      <c r="D29" s="32"/>
      <c r="E29" s="32"/>
    </row>
    <row r="30" ht="20.1" customHeight="1" spans="1:5">
      <c r="A30" s="40" t="s">
        <v>98</v>
      </c>
      <c r="B30" s="41" t="s">
        <v>99</v>
      </c>
      <c r="C30" s="32">
        <f t="shared" ref="C30:C33" si="4">D30+E30</f>
        <v>33.03</v>
      </c>
      <c r="D30" s="32">
        <v>33.03</v>
      </c>
      <c r="E30" s="32"/>
    </row>
    <row r="31" ht="20.1" customHeight="1" spans="1:5">
      <c r="A31" s="40">
        <v>20827</v>
      </c>
      <c r="B31" s="41" t="s">
        <v>100</v>
      </c>
      <c r="C31" s="32"/>
      <c r="D31" s="32"/>
      <c r="E31" s="32"/>
    </row>
    <row r="32" ht="20.1" customHeight="1" spans="1:5">
      <c r="A32" s="40" t="s">
        <v>101</v>
      </c>
      <c r="B32" s="41" t="s">
        <v>102</v>
      </c>
      <c r="C32" s="32">
        <f>D32+E32</f>
        <v>0.18</v>
      </c>
      <c r="D32" s="32">
        <v>0.18</v>
      </c>
      <c r="E32" s="32"/>
    </row>
    <row r="33" ht="20.1" customHeight="1" spans="1:5">
      <c r="A33" s="40" t="s">
        <v>103</v>
      </c>
      <c r="B33" s="41" t="s">
        <v>104</v>
      </c>
      <c r="C33" s="32">
        <f>D33+E33</f>
        <v>0.41</v>
      </c>
      <c r="D33" s="32">
        <v>0.41</v>
      </c>
      <c r="E33" s="32"/>
    </row>
    <row r="34" ht="20.1" customHeight="1" spans="1:5">
      <c r="A34" s="40">
        <v>210</v>
      </c>
      <c r="B34" s="41" t="s">
        <v>105</v>
      </c>
      <c r="C34" s="32"/>
      <c r="D34" s="32"/>
      <c r="E34" s="32"/>
    </row>
    <row r="35" ht="20.1" customHeight="1" spans="1:5">
      <c r="A35" s="40" t="s">
        <v>106</v>
      </c>
      <c r="B35" s="41" t="s">
        <v>107</v>
      </c>
      <c r="C35" s="32"/>
      <c r="D35" s="32"/>
      <c r="E35" s="32"/>
    </row>
    <row r="36" ht="20.1" customHeight="1" spans="1:5">
      <c r="A36" s="40" t="s">
        <v>108</v>
      </c>
      <c r="B36" s="41" t="s">
        <v>109</v>
      </c>
      <c r="C36" s="32">
        <v>17.96</v>
      </c>
      <c r="D36" s="32">
        <v>25.23</v>
      </c>
      <c r="E36" s="32"/>
    </row>
    <row r="37" ht="20.1" customHeight="1" spans="1:5">
      <c r="A37" s="40" t="s">
        <v>110</v>
      </c>
      <c r="B37" s="41" t="s">
        <v>111</v>
      </c>
      <c r="C37" s="32">
        <v>6.19</v>
      </c>
      <c r="D37" s="32">
        <v>8.7</v>
      </c>
      <c r="E37" s="32"/>
    </row>
    <row r="38" ht="20.1" customHeight="1" spans="1:5">
      <c r="A38" s="40" t="s">
        <v>112</v>
      </c>
      <c r="B38" s="41" t="s">
        <v>113</v>
      </c>
      <c r="C38" s="32"/>
      <c r="D38" s="32"/>
      <c r="E38" s="32"/>
    </row>
    <row r="39" ht="20.1" customHeight="1" spans="1:5">
      <c r="A39" s="40" t="s">
        <v>114</v>
      </c>
      <c r="B39" s="41" t="s">
        <v>115</v>
      </c>
      <c r="C39" s="32"/>
      <c r="D39" s="32"/>
      <c r="E39" s="32"/>
    </row>
    <row r="40" ht="20.1" customHeight="1" spans="1:5">
      <c r="A40" s="40" t="s">
        <v>116</v>
      </c>
      <c r="B40" s="41" t="s">
        <v>117</v>
      </c>
      <c r="C40" s="32">
        <f>D40+E40</f>
        <v>26.91</v>
      </c>
      <c r="D40" s="32">
        <v>26.91</v>
      </c>
      <c r="E40" s="32"/>
    </row>
    <row r="41" ht="20.1" customHeight="1" spans="1:5">
      <c r="A41" s="18"/>
      <c r="B41" s="19"/>
      <c r="C41" s="32"/>
      <c r="D41" s="25"/>
      <c r="E41" s="25"/>
    </row>
    <row r="42" ht="20.1" customHeight="1" spans="1:5">
      <c r="A42" s="18"/>
      <c r="B42" s="42" t="s">
        <v>52</v>
      </c>
      <c r="C42" s="32">
        <f>D42+E42</f>
        <v>11954.694097</v>
      </c>
      <c r="D42" s="25">
        <f>SUM(D5:D41)</f>
        <v>362.49</v>
      </c>
      <c r="E42" s="25">
        <f>SUM(E5:E41)</f>
        <v>11592.204097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125</v>
      </c>
      <c r="B1" s="11"/>
      <c r="C1" s="11"/>
      <c r="D1" s="11"/>
      <c r="E1" s="11"/>
      <c r="F1" s="11"/>
      <c r="G1" s="11"/>
    </row>
    <row r="2" spans="1:7">
      <c r="A2" s="27" t="s">
        <v>2</v>
      </c>
      <c r="B2" s="28"/>
      <c r="C2" s="28"/>
      <c r="D2" s="28"/>
      <c r="E2" s="29"/>
      <c r="F2" s="29"/>
      <c r="G2" s="13" t="s">
        <v>3</v>
      </c>
    </row>
    <row r="3" ht="30" customHeight="1" spans="1:7">
      <c r="A3" s="14" t="s">
        <v>126</v>
      </c>
      <c r="B3" s="14"/>
      <c r="C3" s="14" t="s">
        <v>127</v>
      </c>
      <c r="D3" s="14"/>
      <c r="E3" s="14"/>
      <c r="F3" s="14"/>
      <c r="G3" s="14"/>
    </row>
    <row r="4" s="26" customFormat="1" ht="30" customHeight="1" spans="1:7">
      <c r="A4" s="14" t="s">
        <v>72</v>
      </c>
      <c r="B4" s="14" t="s">
        <v>73</v>
      </c>
      <c r="C4" s="14" t="s">
        <v>52</v>
      </c>
      <c r="D4" s="14" t="s">
        <v>128</v>
      </c>
      <c r="E4" s="14" t="s">
        <v>129</v>
      </c>
      <c r="F4" s="14" t="s">
        <v>130</v>
      </c>
      <c r="G4" s="14" t="s">
        <v>131</v>
      </c>
    </row>
    <row r="5" ht="15" customHeight="1" spans="1:7">
      <c r="A5" s="30" t="s">
        <v>132</v>
      </c>
      <c r="B5" s="31" t="s">
        <v>133</v>
      </c>
      <c r="C5" s="32"/>
      <c r="D5" s="32"/>
      <c r="E5" s="32"/>
      <c r="F5" s="32"/>
      <c r="G5" s="32"/>
    </row>
    <row r="6" ht="15" customHeight="1" spans="1:7">
      <c r="A6" s="30" t="s">
        <v>134</v>
      </c>
      <c r="B6" s="33" t="s">
        <v>135</v>
      </c>
      <c r="C6" s="32">
        <f t="shared" ref="C6:C8" si="0">D6+E6+F6+G6</f>
        <v>56.69</v>
      </c>
      <c r="D6" s="32">
        <v>56.69</v>
      </c>
      <c r="E6" s="32"/>
      <c r="F6" s="32"/>
      <c r="G6" s="32"/>
    </row>
    <row r="7" ht="15" customHeight="1" spans="1:7">
      <c r="A7" s="30" t="s">
        <v>136</v>
      </c>
      <c r="B7" s="33" t="s">
        <v>137</v>
      </c>
      <c r="C7" s="32">
        <f>D7+E7+F7+G7</f>
        <v>153.95</v>
      </c>
      <c r="D7" s="32">
        <v>153.95</v>
      </c>
      <c r="E7" s="32"/>
      <c r="F7" s="32"/>
      <c r="G7" s="32"/>
    </row>
    <row r="8" ht="15" customHeight="1" spans="1:7">
      <c r="A8" s="30" t="s">
        <v>138</v>
      </c>
      <c r="B8" s="33" t="s">
        <v>139</v>
      </c>
      <c r="C8" s="32">
        <f>D8+E8+F8+G8</f>
        <v>17.22</v>
      </c>
      <c r="D8" s="32">
        <v>17.22</v>
      </c>
      <c r="E8" s="32"/>
      <c r="F8" s="32"/>
      <c r="G8" s="32"/>
    </row>
    <row r="9" ht="15" customHeight="1" spans="1:7">
      <c r="A9" s="30" t="s">
        <v>140</v>
      </c>
      <c r="B9" s="33" t="s">
        <v>141</v>
      </c>
      <c r="C9" s="32"/>
      <c r="D9" s="32"/>
      <c r="E9" s="32"/>
      <c r="F9" s="32"/>
      <c r="G9" s="32"/>
    </row>
    <row r="10" ht="15" customHeight="1" spans="1:7">
      <c r="A10" s="30" t="s">
        <v>142</v>
      </c>
      <c r="B10" s="33" t="s">
        <v>143</v>
      </c>
      <c r="C10" s="32"/>
      <c r="D10" s="32"/>
      <c r="E10" s="32"/>
      <c r="F10" s="32"/>
      <c r="G10" s="32"/>
    </row>
    <row r="11" ht="15" customHeight="1" spans="1:7">
      <c r="A11" s="30" t="s">
        <v>144</v>
      </c>
      <c r="B11" s="33" t="s">
        <v>145</v>
      </c>
      <c r="C11" s="32">
        <f t="shared" ref="C11:C16" si="1">D11+E11+F11+G11</f>
        <v>33.03</v>
      </c>
      <c r="D11" s="32">
        <v>33.03</v>
      </c>
      <c r="E11" s="32"/>
      <c r="F11" s="32"/>
      <c r="G11" s="32"/>
    </row>
    <row r="12" ht="15" customHeight="1" spans="1:7">
      <c r="A12" s="30" t="s">
        <v>146</v>
      </c>
      <c r="B12" s="33" t="s">
        <v>147</v>
      </c>
      <c r="C12" s="32"/>
      <c r="D12" s="32"/>
      <c r="E12" s="32"/>
      <c r="F12" s="32"/>
      <c r="G12" s="32"/>
    </row>
    <row r="13" ht="15" customHeight="1" spans="1:7">
      <c r="A13" s="30" t="s">
        <v>148</v>
      </c>
      <c r="B13" s="33" t="s">
        <v>149</v>
      </c>
      <c r="C13" s="32">
        <f t="shared" ref="C13:C16" si="2">D13+E13+F13+G13</f>
        <v>17.96</v>
      </c>
      <c r="D13" s="32">
        <v>17.96</v>
      </c>
      <c r="E13" s="32"/>
      <c r="F13" s="32"/>
      <c r="G13" s="32"/>
    </row>
    <row r="14" ht="15" customHeight="1" spans="1:7">
      <c r="A14" s="30" t="s">
        <v>150</v>
      </c>
      <c r="B14" s="33" t="s">
        <v>151</v>
      </c>
      <c r="C14" s="32">
        <f>D14+E14+F14+G14</f>
        <v>6.19</v>
      </c>
      <c r="D14" s="32">
        <v>6.19</v>
      </c>
      <c r="E14" s="32"/>
      <c r="F14" s="32"/>
      <c r="G14" s="32"/>
    </row>
    <row r="15" ht="15" customHeight="1" spans="1:7">
      <c r="A15" s="30" t="s">
        <v>152</v>
      </c>
      <c r="B15" s="33" t="s">
        <v>153</v>
      </c>
      <c r="C15" s="32">
        <f>D15+E15+F15+G15</f>
        <v>0.59</v>
      </c>
      <c r="D15" s="32">
        <v>0.59</v>
      </c>
      <c r="E15" s="32"/>
      <c r="F15" s="32"/>
      <c r="G15" s="32"/>
    </row>
    <row r="16" ht="15" customHeight="1" spans="1:7">
      <c r="A16" s="30" t="s">
        <v>154</v>
      </c>
      <c r="B16" s="33" t="s">
        <v>155</v>
      </c>
      <c r="C16" s="32">
        <f>D16+E16+F16+G16</f>
        <v>26.91</v>
      </c>
      <c r="D16" s="32">
        <v>26.91</v>
      </c>
      <c r="E16" s="32"/>
      <c r="F16" s="32"/>
      <c r="G16" s="32"/>
    </row>
    <row r="17" ht="15" customHeight="1" spans="1:7">
      <c r="A17" s="30" t="s">
        <v>156</v>
      </c>
      <c r="B17" s="33" t="s">
        <v>157</v>
      </c>
      <c r="C17" s="32"/>
      <c r="D17" s="32"/>
      <c r="E17" s="32"/>
      <c r="F17" s="32"/>
      <c r="G17" s="32"/>
    </row>
    <row r="18" ht="15" customHeight="1" spans="1:7">
      <c r="A18" s="30" t="s">
        <v>158</v>
      </c>
      <c r="B18" s="33" t="s">
        <v>159</v>
      </c>
      <c r="C18" s="32">
        <f t="shared" ref="C18:C21" si="3">D18+E18+F18+G18</f>
        <v>11.9</v>
      </c>
      <c r="D18" s="32">
        <v>11.9</v>
      </c>
      <c r="E18" s="32"/>
      <c r="F18" s="32"/>
      <c r="G18" s="32"/>
    </row>
    <row r="19" ht="15" customHeight="1" spans="1:7">
      <c r="A19" s="30" t="s">
        <v>160</v>
      </c>
      <c r="B19" s="31" t="s">
        <v>161</v>
      </c>
      <c r="C19" s="32"/>
      <c r="D19" s="32"/>
      <c r="E19" s="32"/>
      <c r="F19" s="32"/>
      <c r="G19" s="32"/>
    </row>
    <row r="20" ht="15" customHeight="1" spans="1:7">
      <c r="A20" s="30" t="s">
        <v>162</v>
      </c>
      <c r="B20" s="33" t="s">
        <v>163</v>
      </c>
      <c r="C20" s="32">
        <f>D20+E20+F20+G20</f>
        <v>3.4</v>
      </c>
      <c r="D20" s="32"/>
      <c r="E20" s="32">
        <v>3.4</v>
      </c>
      <c r="F20" s="32"/>
      <c r="G20" s="32"/>
    </row>
    <row r="21" ht="15" customHeight="1" spans="1:7">
      <c r="A21" s="30" t="s">
        <v>164</v>
      </c>
      <c r="B21" s="34" t="s">
        <v>165</v>
      </c>
      <c r="C21" s="32">
        <f>D21+E21+F21+G21</f>
        <v>0.85</v>
      </c>
      <c r="D21" s="32"/>
      <c r="E21" s="32">
        <v>0.85</v>
      </c>
      <c r="F21" s="32"/>
      <c r="G21" s="32"/>
    </row>
    <row r="22" ht="15" customHeight="1" spans="1:7">
      <c r="A22" s="30" t="s">
        <v>166</v>
      </c>
      <c r="B22" s="33" t="s">
        <v>167</v>
      </c>
      <c r="C22" s="32"/>
      <c r="D22" s="32"/>
      <c r="E22" s="32"/>
      <c r="F22" s="32"/>
      <c r="G22" s="32"/>
    </row>
    <row r="23" ht="15" customHeight="1" spans="1:7">
      <c r="A23" s="30" t="s">
        <v>168</v>
      </c>
      <c r="B23" s="33" t="s">
        <v>169</v>
      </c>
      <c r="C23" s="32"/>
      <c r="D23" s="32"/>
      <c r="E23" s="32"/>
      <c r="F23" s="32"/>
      <c r="G23" s="32"/>
    </row>
    <row r="24" ht="15" customHeight="1" spans="1:7">
      <c r="A24" s="30" t="s">
        <v>170</v>
      </c>
      <c r="B24" s="33" t="s">
        <v>171</v>
      </c>
      <c r="C24" s="32">
        <f t="shared" ref="C24:C27" si="4">D24+E24+F24+G24</f>
        <v>0.85</v>
      </c>
      <c r="D24" s="32"/>
      <c r="E24" s="32">
        <v>0.85</v>
      </c>
      <c r="F24" s="32"/>
      <c r="G24" s="32"/>
    </row>
    <row r="25" ht="15" customHeight="1" spans="1:7">
      <c r="A25" s="30" t="s">
        <v>172</v>
      </c>
      <c r="B25" s="33" t="s">
        <v>173</v>
      </c>
      <c r="C25" s="32">
        <f>D25+E25+F25+G25</f>
        <v>0.85</v>
      </c>
      <c r="D25" s="32"/>
      <c r="E25" s="32">
        <v>0.85</v>
      </c>
      <c r="F25" s="32"/>
      <c r="G25" s="32"/>
    </row>
    <row r="26" ht="15" customHeight="1" spans="1:7">
      <c r="A26" s="30" t="s">
        <v>174</v>
      </c>
      <c r="B26" s="33" t="s">
        <v>175</v>
      </c>
      <c r="C26" s="32">
        <f>D26+E26+F26+G26</f>
        <v>3.4</v>
      </c>
      <c r="D26" s="32"/>
      <c r="E26" s="32">
        <v>3.4</v>
      </c>
      <c r="F26" s="32"/>
      <c r="G26" s="32"/>
    </row>
    <row r="27" ht="15" customHeight="1" spans="1:7">
      <c r="A27" s="30" t="s">
        <v>176</v>
      </c>
      <c r="B27" s="33" t="s">
        <v>177</v>
      </c>
      <c r="C27" s="32">
        <f>D27+E27+F27+G27</f>
        <v>1.7</v>
      </c>
      <c r="D27" s="32"/>
      <c r="E27" s="32">
        <v>1.7</v>
      </c>
      <c r="F27" s="32"/>
      <c r="G27" s="32"/>
    </row>
    <row r="28" ht="15" customHeight="1" spans="1:7">
      <c r="A28" s="30" t="s">
        <v>178</v>
      </c>
      <c r="B28" s="33" t="s">
        <v>179</v>
      </c>
      <c r="C28" s="32"/>
      <c r="D28" s="32"/>
      <c r="E28" s="32"/>
      <c r="F28" s="32"/>
      <c r="G28" s="32"/>
    </row>
    <row r="29" ht="15" customHeight="1" spans="1:7">
      <c r="A29" s="30" t="s">
        <v>180</v>
      </c>
      <c r="B29" s="33" t="s">
        <v>181</v>
      </c>
      <c r="C29" s="32">
        <f t="shared" ref="C29:C35" si="5">D29+E29+F29+G29</f>
        <v>4.08</v>
      </c>
      <c r="D29" s="32"/>
      <c r="E29" s="32">
        <v>4.08</v>
      </c>
      <c r="F29" s="32"/>
      <c r="G29" s="32"/>
    </row>
    <row r="30" ht="15" customHeight="1" spans="1:7">
      <c r="A30" s="30" t="s">
        <v>182</v>
      </c>
      <c r="B30" s="33" t="s">
        <v>183</v>
      </c>
      <c r="C30" s="32"/>
      <c r="D30" s="32"/>
      <c r="E30" s="32"/>
      <c r="F30" s="32"/>
      <c r="G30" s="32"/>
    </row>
    <row r="31" ht="15" customHeight="1" spans="1:7">
      <c r="A31" s="30" t="s">
        <v>184</v>
      </c>
      <c r="B31" s="33" t="s">
        <v>185</v>
      </c>
      <c r="C31" s="32">
        <f t="shared" ref="C31:C35" si="6">D31+E31+F31+G31</f>
        <v>1.7</v>
      </c>
      <c r="D31" s="32"/>
      <c r="E31" s="32">
        <v>1.7</v>
      </c>
      <c r="F31" s="32"/>
      <c r="G31" s="32"/>
    </row>
    <row r="32" ht="15" customHeight="1" spans="1:7">
      <c r="A32" s="30" t="s">
        <v>186</v>
      </c>
      <c r="B32" s="33" t="s">
        <v>187</v>
      </c>
      <c r="C32" s="32"/>
      <c r="D32" s="32"/>
      <c r="E32" s="32"/>
      <c r="F32" s="32"/>
      <c r="G32" s="32"/>
    </row>
    <row r="33" ht="15" customHeight="1" spans="1:7">
      <c r="A33" s="30" t="s">
        <v>188</v>
      </c>
      <c r="B33" s="33" t="s">
        <v>189</v>
      </c>
      <c r="C33" s="32">
        <f>D33+E33+F33+G33</f>
        <v>1.7</v>
      </c>
      <c r="D33" s="32"/>
      <c r="E33" s="32">
        <v>1.7</v>
      </c>
      <c r="F33" s="32"/>
      <c r="G33" s="32"/>
    </row>
    <row r="34" ht="15" customHeight="1" spans="1:7">
      <c r="A34" s="30" t="s">
        <v>190</v>
      </c>
      <c r="B34" s="33" t="s">
        <v>191</v>
      </c>
      <c r="C34" s="32">
        <f>D34+E34+F34+G34</f>
        <v>1.7</v>
      </c>
      <c r="D34" s="32"/>
      <c r="E34" s="32">
        <v>1.7</v>
      </c>
      <c r="F34" s="32"/>
      <c r="G34" s="32"/>
    </row>
    <row r="35" ht="15" customHeight="1" spans="1:7">
      <c r="A35" s="30" t="s">
        <v>192</v>
      </c>
      <c r="B35" s="33" t="s">
        <v>193</v>
      </c>
      <c r="C35" s="32">
        <f>D35+E35+F35+G35</f>
        <v>2.89</v>
      </c>
      <c r="D35" s="32"/>
      <c r="E35" s="32">
        <v>2.89</v>
      </c>
      <c r="F35" s="32"/>
      <c r="G35" s="32"/>
    </row>
    <row r="36" ht="15" customHeight="1" spans="1:7">
      <c r="A36" s="30" t="s">
        <v>194</v>
      </c>
      <c r="B36" s="33" t="s">
        <v>195</v>
      </c>
      <c r="C36" s="32"/>
      <c r="D36" s="32"/>
      <c r="E36" s="32"/>
      <c r="F36" s="32"/>
      <c r="G36" s="32"/>
    </row>
    <row r="37" ht="15" customHeight="1" spans="1:7">
      <c r="A37" s="30" t="s">
        <v>196</v>
      </c>
      <c r="B37" s="33" t="s">
        <v>197</v>
      </c>
      <c r="C37" s="32"/>
      <c r="D37" s="32"/>
      <c r="E37" s="32"/>
      <c r="F37" s="32"/>
      <c r="G37" s="32"/>
    </row>
    <row r="38" ht="15" customHeight="1" spans="1:7">
      <c r="A38" s="30" t="s">
        <v>198</v>
      </c>
      <c r="B38" s="33" t="s">
        <v>199</v>
      </c>
      <c r="C38" s="32"/>
      <c r="D38" s="32"/>
      <c r="E38" s="32"/>
      <c r="F38" s="32"/>
      <c r="G38" s="32"/>
    </row>
    <row r="39" ht="15" customHeight="1" spans="1:7">
      <c r="A39" s="30" t="s">
        <v>200</v>
      </c>
      <c r="B39" s="33" t="s">
        <v>201</v>
      </c>
      <c r="C39" s="32"/>
      <c r="D39" s="32"/>
      <c r="E39" s="32"/>
      <c r="F39" s="32"/>
      <c r="G39" s="32"/>
    </row>
    <row r="40" ht="15" customHeight="1" spans="1:7">
      <c r="A40" s="30" t="s">
        <v>202</v>
      </c>
      <c r="B40" s="33" t="s">
        <v>203</v>
      </c>
      <c r="C40" s="32"/>
      <c r="D40" s="32"/>
      <c r="E40" s="32"/>
      <c r="F40" s="32"/>
      <c r="G40" s="32"/>
    </row>
    <row r="41" ht="15" customHeight="1" spans="1:7">
      <c r="A41" s="30" t="s">
        <v>204</v>
      </c>
      <c r="B41" s="33" t="s">
        <v>205</v>
      </c>
      <c r="C41" s="32">
        <f t="shared" ref="C41:C43" si="7">D41+E41+F41+G41</f>
        <v>4.56</v>
      </c>
      <c r="D41" s="32"/>
      <c r="E41" s="32">
        <v>4.56</v>
      </c>
      <c r="F41" s="32"/>
      <c r="G41" s="32"/>
    </row>
    <row r="42" ht="15" customHeight="1" spans="1:7">
      <c r="A42" s="30" t="s">
        <v>206</v>
      </c>
      <c r="B42" s="33" t="s">
        <v>207</v>
      </c>
      <c r="C42" s="32">
        <f>D42+E42+F42+G42</f>
        <v>0.1</v>
      </c>
      <c r="D42" s="32"/>
      <c r="E42" s="32">
        <v>0.1</v>
      </c>
      <c r="F42" s="32"/>
      <c r="G42" s="32"/>
    </row>
    <row r="43" ht="15" customHeight="1" spans="1:7">
      <c r="A43" s="30" t="s">
        <v>208</v>
      </c>
      <c r="B43" s="33" t="s">
        <v>209</v>
      </c>
      <c r="C43" s="32">
        <f>D43+E43+F43+G43</f>
        <v>4.08</v>
      </c>
      <c r="D43" s="32"/>
      <c r="E43" s="32">
        <v>4.08</v>
      </c>
      <c r="F43" s="32"/>
      <c r="G43" s="32"/>
    </row>
    <row r="44" ht="15" customHeight="1" spans="1:7">
      <c r="A44" s="30" t="s">
        <v>210</v>
      </c>
      <c r="B44" s="33" t="s">
        <v>211</v>
      </c>
      <c r="C44" s="32"/>
      <c r="D44" s="32"/>
      <c r="E44" s="32"/>
      <c r="F44" s="32"/>
      <c r="G44" s="32"/>
    </row>
    <row r="45" ht="15" customHeight="1" spans="1:7">
      <c r="A45" s="30" t="s">
        <v>212</v>
      </c>
      <c r="B45" s="33" t="s">
        <v>213</v>
      </c>
      <c r="C45" s="32"/>
      <c r="D45" s="32"/>
      <c r="E45" s="32"/>
      <c r="F45" s="32"/>
      <c r="G45" s="32"/>
    </row>
    <row r="46" ht="15" customHeight="1" spans="1:7">
      <c r="A46" s="30" t="s">
        <v>214</v>
      </c>
      <c r="B46" s="33" t="s">
        <v>215</v>
      </c>
      <c r="C46" s="32"/>
      <c r="D46" s="32"/>
      <c r="E46" s="32"/>
      <c r="F46" s="32"/>
      <c r="G46" s="32"/>
    </row>
    <row r="47" ht="15" customHeight="1" spans="1:7">
      <c r="A47" s="30" t="s">
        <v>216</v>
      </c>
      <c r="B47" s="31" t="s">
        <v>217</v>
      </c>
      <c r="C47" s="32"/>
      <c r="D47" s="32"/>
      <c r="E47" s="32"/>
      <c r="F47" s="32"/>
      <c r="G47" s="32"/>
    </row>
    <row r="48" ht="15" customHeight="1" spans="1:7">
      <c r="A48" s="30" t="s">
        <v>218</v>
      </c>
      <c r="B48" s="33" t="s">
        <v>219</v>
      </c>
      <c r="C48" s="32"/>
      <c r="D48" s="32"/>
      <c r="E48" s="32"/>
      <c r="F48" s="32"/>
      <c r="G48" s="32"/>
    </row>
    <row r="49" ht="15" customHeight="1" spans="1:7">
      <c r="A49" s="30" t="s">
        <v>220</v>
      </c>
      <c r="B49" s="33" t="s">
        <v>221</v>
      </c>
      <c r="C49" s="32"/>
      <c r="D49" s="32"/>
      <c r="E49" s="32"/>
      <c r="F49" s="32"/>
      <c r="G49" s="32"/>
    </row>
    <row r="50" ht="15" customHeight="1" spans="1:7">
      <c r="A50" s="30" t="s">
        <v>222</v>
      </c>
      <c r="B50" s="33" t="s">
        <v>223</v>
      </c>
      <c r="C50" s="32"/>
      <c r="D50" s="32"/>
      <c r="E50" s="32"/>
      <c r="F50" s="32"/>
      <c r="G50" s="32"/>
    </row>
    <row r="51" ht="15" customHeight="1" spans="1:7">
      <c r="A51" s="30" t="s">
        <v>224</v>
      </c>
      <c r="B51" s="33" t="s">
        <v>225</v>
      </c>
      <c r="C51" s="32"/>
      <c r="D51" s="32"/>
      <c r="E51" s="32"/>
      <c r="F51" s="32"/>
      <c r="G51" s="32"/>
    </row>
    <row r="52" ht="15" customHeight="1" spans="1:7">
      <c r="A52" s="30" t="s">
        <v>226</v>
      </c>
      <c r="B52" s="33" t="s">
        <v>227</v>
      </c>
      <c r="C52" s="32"/>
      <c r="D52" s="32"/>
      <c r="E52" s="32"/>
      <c r="F52" s="32"/>
      <c r="G52" s="32"/>
    </row>
    <row r="53" ht="15" customHeight="1" spans="1:7">
      <c r="A53" s="30" t="s">
        <v>228</v>
      </c>
      <c r="B53" s="33" t="s">
        <v>229</v>
      </c>
      <c r="C53" s="32"/>
      <c r="D53" s="32"/>
      <c r="E53" s="32"/>
      <c r="F53" s="32"/>
      <c r="G53" s="32"/>
    </row>
    <row r="54" ht="15" customHeight="1" spans="1:7">
      <c r="A54" s="30" t="s">
        <v>230</v>
      </c>
      <c r="B54" s="33" t="s">
        <v>231</v>
      </c>
      <c r="C54" s="32"/>
      <c r="D54" s="32"/>
      <c r="E54" s="32"/>
      <c r="F54" s="32"/>
      <c r="G54" s="32"/>
    </row>
    <row r="55" ht="15" customHeight="1" spans="1:7">
      <c r="A55" s="30" t="s">
        <v>232</v>
      </c>
      <c r="B55" s="33" t="s">
        <v>233</v>
      </c>
      <c r="C55" s="32">
        <f>D55+E55+F55+G55</f>
        <v>6.19</v>
      </c>
      <c r="D55" s="32"/>
      <c r="E55" s="32">
        <v>6.19</v>
      </c>
      <c r="F55" s="32"/>
      <c r="G55" s="32"/>
    </row>
    <row r="56" ht="15" customHeight="1" spans="1:7">
      <c r="A56" s="30" t="s">
        <v>234</v>
      </c>
      <c r="B56" s="31" t="s">
        <v>235</v>
      </c>
      <c r="C56" s="32"/>
      <c r="D56" s="32"/>
      <c r="E56" s="32"/>
      <c r="F56" s="32"/>
      <c r="G56" s="32"/>
    </row>
    <row r="57" ht="15" customHeight="1" spans="1:7">
      <c r="A57" s="30" t="s">
        <v>236</v>
      </c>
      <c r="B57" s="33" t="s">
        <v>237</v>
      </c>
      <c r="C57" s="32"/>
      <c r="D57" s="32"/>
      <c r="E57" s="32"/>
      <c r="F57" s="32"/>
      <c r="G57" s="32"/>
    </row>
    <row r="58" ht="15" customHeight="1" spans="1:7">
      <c r="A58" s="30" t="s">
        <v>238</v>
      </c>
      <c r="B58" s="33" t="s">
        <v>239</v>
      </c>
      <c r="C58" s="32"/>
      <c r="D58" s="32"/>
      <c r="E58" s="32"/>
      <c r="F58" s="32"/>
      <c r="G58" s="32"/>
    </row>
    <row r="59" ht="15" customHeight="1" spans="1:7">
      <c r="A59" s="30" t="s">
        <v>240</v>
      </c>
      <c r="B59" s="33" t="s">
        <v>241</v>
      </c>
      <c r="C59" s="32"/>
      <c r="D59" s="32"/>
      <c r="E59" s="32"/>
      <c r="F59" s="32"/>
      <c r="G59" s="32"/>
    </row>
    <row r="60" ht="15" customHeight="1" spans="1:7">
      <c r="A60" s="30" t="s">
        <v>242</v>
      </c>
      <c r="B60" s="33" t="s">
        <v>243</v>
      </c>
      <c r="C60" s="32"/>
      <c r="D60" s="32"/>
      <c r="E60" s="32"/>
      <c r="F60" s="32"/>
      <c r="G60" s="32"/>
    </row>
    <row r="61" ht="15" customHeight="1" spans="1:7">
      <c r="A61" s="30" t="s">
        <v>244</v>
      </c>
      <c r="B61" s="33" t="s">
        <v>245</v>
      </c>
      <c r="C61" s="32"/>
      <c r="D61" s="32"/>
      <c r="E61" s="32"/>
      <c r="F61" s="32"/>
      <c r="G61" s="32"/>
    </row>
    <row r="62" ht="15" customHeight="1" spans="1:7">
      <c r="A62" s="30" t="s">
        <v>246</v>
      </c>
      <c r="B62" s="33" t="s">
        <v>247</v>
      </c>
      <c r="C62" s="32"/>
      <c r="D62" s="32"/>
      <c r="E62" s="32"/>
      <c r="F62" s="32"/>
      <c r="G62" s="32"/>
    </row>
    <row r="63" ht="15" customHeight="1" spans="1:7">
      <c r="A63" s="30" t="s">
        <v>248</v>
      </c>
      <c r="B63" s="33" t="s">
        <v>249</v>
      </c>
      <c r="C63" s="32"/>
      <c r="D63" s="32"/>
      <c r="E63" s="32"/>
      <c r="F63" s="32"/>
      <c r="G63" s="32"/>
    </row>
    <row r="64" ht="15" customHeight="1" spans="1:7">
      <c r="A64" s="30" t="s">
        <v>250</v>
      </c>
      <c r="B64" s="33" t="s">
        <v>251</v>
      </c>
      <c r="C64" s="32"/>
      <c r="D64" s="32"/>
      <c r="E64" s="32"/>
      <c r="F64" s="32"/>
      <c r="G64" s="32"/>
    </row>
    <row r="65" ht="15" customHeight="1" spans="1:7">
      <c r="A65" s="30" t="s">
        <v>252</v>
      </c>
      <c r="B65" s="33" t="s">
        <v>253</v>
      </c>
      <c r="C65" s="32"/>
      <c r="D65" s="32"/>
      <c r="E65" s="32"/>
      <c r="F65" s="32"/>
      <c r="G65" s="32"/>
    </row>
    <row r="66" ht="15" customHeight="1" spans="1:7">
      <c r="A66" s="30" t="s">
        <v>254</v>
      </c>
      <c r="B66" s="33" t="s">
        <v>255</v>
      </c>
      <c r="C66" s="32"/>
      <c r="D66" s="32"/>
      <c r="E66" s="32"/>
      <c r="F66" s="32"/>
      <c r="G66" s="32"/>
    </row>
    <row r="67" ht="15" customHeight="1" spans="1:7">
      <c r="A67" s="30" t="s">
        <v>256</v>
      </c>
      <c r="B67" s="31" t="s">
        <v>257</v>
      </c>
      <c r="C67" s="32"/>
      <c r="D67" s="32"/>
      <c r="E67" s="32"/>
      <c r="F67" s="32"/>
      <c r="G67" s="32"/>
    </row>
    <row r="68" ht="15" customHeight="1" spans="1:7">
      <c r="A68" s="30" t="s">
        <v>258</v>
      </c>
      <c r="B68" s="33" t="s">
        <v>259</v>
      </c>
      <c r="C68" s="32"/>
      <c r="D68" s="32"/>
      <c r="E68" s="32"/>
      <c r="F68" s="32"/>
      <c r="G68" s="32"/>
    </row>
    <row r="69" ht="15" customHeight="1" spans="1:7">
      <c r="A69" s="30" t="s">
        <v>260</v>
      </c>
      <c r="B69" s="33" t="s">
        <v>261</v>
      </c>
      <c r="C69" s="32"/>
      <c r="D69" s="32"/>
      <c r="E69" s="32"/>
      <c r="F69" s="32"/>
      <c r="G69" s="32"/>
    </row>
    <row r="70" ht="15" customHeight="1" spans="1:7">
      <c r="A70" s="30" t="s">
        <v>262</v>
      </c>
      <c r="B70" s="33" t="s">
        <v>263</v>
      </c>
      <c r="C70" s="32"/>
      <c r="D70" s="32"/>
      <c r="E70" s="32"/>
      <c r="F70" s="32"/>
      <c r="G70" s="32"/>
    </row>
    <row r="71" ht="15" customHeight="1" spans="1:7">
      <c r="A71" s="30" t="s">
        <v>264</v>
      </c>
      <c r="B71" s="33" t="s">
        <v>257</v>
      </c>
      <c r="C71" s="32"/>
      <c r="D71" s="32"/>
      <c r="E71" s="32"/>
      <c r="F71" s="32"/>
      <c r="G71" s="32"/>
    </row>
    <row r="72" ht="15" customHeight="1" spans="1:7">
      <c r="A72" s="19"/>
      <c r="B72" s="35" t="s">
        <v>52</v>
      </c>
      <c r="C72" s="32">
        <f>D72+E72+F72+G72</f>
        <v>362.49</v>
      </c>
      <c r="D72" s="32">
        <f t="shared" ref="D72:E72" si="8">SUM(D5:D71)</f>
        <v>324.44</v>
      </c>
      <c r="E72" s="32">
        <f>SUM(E5:E71)</f>
        <v>38.05</v>
      </c>
      <c r="F72" s="32"/>
      <c r="G72" s="32"/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265</v>
      </c>
      <c r="B1" s="11"/>
    </row>
    <row r="2" ht="15" customHeight="1" spans="1:2">
      <c r="A2" s="24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266</v>
      </c>
      <c r="B4" s="25"/>
    </row>
    <row r="5" ht="30" customHeight="1" spans="1:2">
      <c r="A5" s="19" t="s">
        <v>267</v>
      </c>
      <c r="B5" s="25">
        <v>2.89</v>
      </c>
    </row>
    <row r="6" ht="30" customHeight="1" spans="1:2">
      <c r="A6" s="19" t="s">
        <v>268</v>
      </c>
      <c r="B6" s="25">
        <f>B7+B8</f>
        <v>4.08</v>
      </c>
    </row>
    <row r="7" ht="30" customHeight="1" spans="1:2">
      <c r="A7" s="22" t="s">
        <v>269</v>
      </c>
      <c r="B7" s="25"/>
    </row>
    <row r="8" ht="30" customHeight="1" spans="1:2">
      <c r="A8" s="23" t="s">
        <v>270</v>
      </c>
      <c r="B8" s="25">
        <v>4.08</v>
      </c>
    </row>
    <row r="9" ht="30" customHeight="1" spans="1:2">
      <c r="A9" s="14" t="s">
        <v>52</v>
      </c>
      <c r="B9" s="25">
        <f>B4+B5+B6</f>
        <v>6.97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8" sqref="B8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271</v>
      </c>
      <c r="B1" s="11"/>
    </row>
    <row r="2" ht="15" customHeight="1" spans="1:2">
      <c r="A2" s="20" t="s">
        <v>65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266</v>
      </c>
      <c r="B4" s="19"/>
    </row>
    <row r="5" ht="30" customHeight="1" spans="1:2">
      <c r="A5" s="19" t="s">
        <v>267</v>
      </c>
      <c r="B5" s="19"/>
    </row>
    <row r="6" ht="30" customHeight="1" spans="1:2">
      <c r="A6" s="19" t="s">
        <v>268</v>
      </c>
      <c r="B6" s="19"/>
    </row>
    <row r="7" ht="30" customHeight="1" spans="1:2">
      <c r="A7" s="22" t="s">
        <v>269</v>
      </c>
      <c r="B7" s="19"/>
    </row>
    <row r="8" ht="30" customHeight="1" spans="1:2">
      <c r="A8" s="23" t="s">
        <v>270</v>
      </c>
      <c r="B8" s="19"/>
    </row>
    <row r="9" ht="30" customHeight="1" spans="1:2">
      <c r="A9" s="14" t="s">
        <v>52</v>
      </c>
      <c r="B9" s="19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5一般公共预算支出情况表（按功能分类项级科目）</vt:lpstr>
      <vt:lpstr>6一般公共预算基本支出情况表（按经济分类款级科目）</vt:lpstr>
      <vt:lpstr>7一般公共预算“三公”经费支出情况表</vt:lpstr>
      <vt:lpstr>8政府性基金“三公”经费支出情况表</vt:lpstr>
      <vt:lpstr>9政府性基金预算支出情况表</vt:lpstr>
      <vt:lpstr>10政府购买服务预算表</vt:lpstr>
      <vt:lpstr>11项目支出绩效表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2023-04-20T16:35:42Z</dcterms:created>
  <dcterms:modified xsi:type="dcterms:W3CDTF">2023-04-20T16:35:47Z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