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90" activeTab="0"/>
  </bookViews>
  <sheets>
    <sheet name="来源表1" sheetId="1" r:id="rId1"/>
    <sheet name="项目计划表2" sheetId="2" r:id="rId2"/>
    <sheet name="整合工作表3" sheetId="3" r:id="rId3"/>
  </sheets>
  <definedNames>
    <definedName name="_xlnm.Print_Titles" localSheetId="1">'项目计划表2'!$4:$5</definedName>
  </definedNames>
  <calcPr fullCalcOnLoad="1"/>
</workbook>
</file>

<file path=xl/sharedStrings.xml><?xml version="1.0" encoding="utf-8"?>
<sst xmlns="http://schemas.openxmlformats.org/spreadsheetml/2006/main" count="530" uniqueCount="355">
  <si>
    <t>附件1：</t>
  </si>
  <si>
    <t xml:space="preserve">填报单位（盖章）： 察隅县人民政府         </t>
  </si>
  <si>
    <t>单位：万元</t>
  </si>
  <si>
    <t>序号</t>
  </si>
  <si>
    <t>财政资金名称</t>
  </si>
  <si>
    <t>2017年度资金（万元）</t>
  </si>
  <si>
    <t>2018年度资金（万元）</t>
  </si>
  <si>
    <t>备注</t>
  </si>
  <si>
    <t>总规模</t>
  </si>
  <si>
    <t>贫困县整合资金规模</t>
  </si>
  <si>
    <t>贫困县计划整合资金规模</t>
  </si>
  <si>
    <t>贫困县已整合资金规模</t>
  </si>
  <si>
    <t>栏次</t>
  </si>
  <si>
    <t>2≥3</t>
  </si>
  <si>
    <t>4＞5</t>
  </si>
  <si>
    <t>5≥6</t>
  </si>
  <si>
    <t>一</t>
  </si>
  <si>
    <t>中央财政资金小计</t>
  </si>
  <si>
    <t>财政专项扶贫资金</t>
  </si>
  <si>
    <t>水利发展资金（农田水利设施建设、水土保持补助、江河湖库综合整治以及山洪灾害防治资金）</t>
  </si>
  <si>
    <t>农业生产发展资金（现代农业生产发展资金、农业技术推广与服务补助资金等）</t>
  </si>
  <si>
    <t>林业改革补助资金（含天保和森林管护补助）</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</si>
  <si>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</si>
  <si>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</si>
  <si>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</si>
  <si>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</si>
  <si>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</si>
  <si>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</si>
  <si>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</si>
  <si>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</si>
  <si>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</si>
  <si>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
（含草奖补助）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</si>
  <si>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</si>
  <si>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</si>
  <si>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</si>
  <si>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</si>
  <si>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</si>
  <si>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</si>
  <si>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</si>
  <si>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二</t>
  </si>
  <si>
    <t>自治区财政资金小计</t>
  </si>
  <si>
    <t>水利发展资金（农田水利设施建设、水土保持补助资金）</t>
  </si>
  <si>
    <t>林业改革发展资金（含林业产业及防沙治沙）</t>
  </si>
  <si>
    <t>林业产业和木本油料生产扶持资金</t>
  </si>
  <si>
    <t>土地整治和高标准农田建设（含土地跨省交易收益）</t>
  </si>
  <si>
    <t>农牧民技能培训补助经费</t>
  </si>
  <si>
    <t>应用技术研究与开发（支持脱贫攻坚）</t>
  </si>
  <si>
    <t>其他农业生产发展</t>
  </si>
  <si>
    <t>旅游发展资金</t>
  </si>
  <si>
    <t>彩票公益金支持扶贫资金</t>
  </si>
  <si>
    <t>其他涉农资金（盘活资金）</t>
  </si>
  <si>
    <t>三</t>
  </si>
  <si>
    <t>地（市）级资金小计</t>
  </si>
  <si>
    <t>农牧业专项资金</t>
  </si>
  <si>
    <t>林业发展资金</t>
  </si>
  <si>
    <t>水利发展资金</t>
  </si>
  <si>
    <t>技能及就业培训资金</t>
  </si>
  <si>
    <t>农业科技发展资金</t>
  </si>
  <si>
    <t>援藏资金</t>
  </si>
  <si>
    <t>四</t>
  </si>
  <si>
    <t>县（区）级资金小计</t>
  </si>
  <si>
    <t>五</t>
  </si>
  <si>
    <t>四级合计</t>
  </si>
  <si>
    <t>其中用于建档立卡贫困村的资金规模</t>
  </si>
  <si>
    <t>其中用于建档立卡贫困人口的资金规模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</si>
  <si>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</si>
  <si>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</si>
  <si>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</si>
  <si>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</si>
  <si>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</si>
  <si>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</si>
  <si>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附件2：</t>
  </si>
  <si>
    <r>
      <t>西藏自治区</t>
    </r>
    <r>
      <rPr>
        <u val="single"/>
        <sz val="20"/>
        <rFont val="方正小标宋简体"/>
        <family val="0"/>
      </rPr>
      <t>林芝</t>
    </r>
    <r>
      <rPr>
        <sz val="20"/>
        <rFont val="方正小标宋简体"/>
        <family val="0"/>
      </rPr>
      <t>市</t>
    </r>
    <r>
      <rPr>
        <u val="single"/>
        <sz val="20"/>
        <rFont val="方正小标宋简体"/>
        <family val="0"/>
      </rPr>
      <t>察隅县</t>
    </r>
    <r>
      <rPr>
        <sz val="20"/>
        <rFont val="方正小标宋简体"/>
        <family val="0"/>
      </rPr>
      <t>2018年贫困县脱贫攻坚整合资金项目投资计划明细表</t>
    </r>
  </si>
  <si>
    <t>填报单位：察隅县人民政府                                                                                                                                                                                                                                                金额单位：万元</t>
  </si>
  <si>
    <t>县（区)、乡（镇）名称</t>
  </si>
  <si>
    <t>项目名称</t>
  </si>
  <si>
    <r>
      <t>建设地点</t>
    </r>
    <r>
      <rPr>
        <sz val="10"/>
        <rFont val="宋体"/>
        <family val="0"/>
      </rPr>
      <t>（所在乡村名）</t>
    </r>
  </si>
  <si>
    <t>项目建设内容</t>
  </si>
  <si>
    <t>项目主管部门</t>
  </si>
  <si>
    <t>项目责任人</t>
  </si>
  <si>
    <t>项目期限（月）</t>
  </si>
  <si>
    <t>资金来源及金额</t>
  </si>
  <si>
    <t>投资计划(万元)</t>
  </si>
  <si>
    <t>项目预计年均实现收益 （万元）</t>
  </si>
  <si>
    <t>项目受益群众户(户)</t>
  </si>
  <si>
    <t>项目受益总人口(人)</t>
  </si>
  <si>
    <t>其中</t>
  </si>
  <si>
    <t>备注（还款主体）</t>
  </si>
  <si>
    <t>计划开工年月</t>
  </si>
  <si>
    <t>计划竣工年月</t>
  </si>
  <si>
    <t>资金来源名称</t>
  </si>
  <si>
    <t>金额  (万元)</t>
  </si>
  <si>
    <t>总投资</t>
  </si>
  <si>
    <t>中央财政资金</t>
  </si>
  <si>
    <t>自治区财政资金</t>
  </si>
  <si>
    <t>地（市）级资金</t>
  </si>
  <si>
    <t xml:space="preserve">县本级资金  </t>
  </si>
  <si>
    <t>银行贷款</t>
  </si>
  <si>
    <t xml:space="preserve">项目单位自筹   </t>
  </si>
  <si>
    <t>受益贫困户数</t>
  </si>
  <si>
    <t>受益贫困人口数</t>
  </si>
  <si>
    <t>其中：脱贫贫困人数</t>
  </si>
  <si>
    <t>行次</t>
  </si>
  <si>
    <t>合 计</t>
  </si>
  <si>
    <t>一、生产发展（含产业项目）类</t>
  </si>
  <si>
    <t>察隅县察瓦龙乡</t>
  </si>
  <si>
    <t>龙普村嘉兴组犏奶牛项目</t>
  </si>
  <si>
    <t>龙普村</t>
  </si>
  <si>
    <t>为察瓦龙乡龙普村嘉兴组购置牦奶牛15头，种牛1头</t>
  </si>
  <si>
    <t>农牧局</t>
  </si>
  <si>
    <t>达瓦次仁</t>
  </si>
  <si>
    <t>中央资金（2018年中央财政专项扶贫增量资金）</t>
  </si>
  <si>
    <t>察瓦龙乡</t>
  </si>
  <si>
    <t>察瓦龙乡卡地村软籽石榴种植基地建设项目</t>
  </si>
  <si>
    <t>卡地村</t>
  </si>
  <si>
    <t>在察瓦龙乡卡地村建设130.7亩的软籽石榴种植基地</t>
  </si>
  <si>
    <t>林业局</t>
  </si>
  <si>
    <t>苟双权</t>
  </si>
  <si>
    <t>察瓦龙乡格布村软籽石榴种植基地建设项目</t>
  </si>
  <si>
    <t>格布村</t>
  </si>
  <si>
    <t>在察瓦龙乡格布村建设184.7亩的软籽石榴种植基地</t>
  </si>
  <si>
    <t>察瓦龙乡左布村软籽石榴种植基地建设项目</t>
  </si>
  <si>
    <t>左布村</t>
  </si>
  <si>
    <t>在察瓦龙乡左布村建设120.9亩的软籽石榴种植基地</t>
  </si>
  <si>
    <t>察瓦龙乡昌西村软籽石榴种植基地建设项目</t>
  </si>
  <si>
    <t>昌西村</t>
  </si>
  <si>
    <t>在察瓦龙乡昌西村建设311.6亩的软籽石榴种植基地</t>
  </si>
  <si>
    <t>察瓦龙乡扎恩村软籽石榴种植基地建设项目</t>
  </si>
  <si>
    <t>扎恩村</t>
  </si>
  <si>
    <t>在察瓦龙乡扎恩村建设96.5亩的软籽石榴种植基地</t>
  </si>
  <si>
    <t>察瓦龙乡龙布村软籽石榴种植基地建设项目</t>
  </si>
  <si>
    <t>龙布村</t>
  </si>
  <si>
    <t>在察瓦龙乡卡地村建设201.3亩的软籽石榴种植基地</t>
  </si>
  <si>
    <t>察瓦龙乡处尼村软籽石榴种植基地建设项目</t>
  </si>
  <si>
    <t>处尼村</t>
  </si>
  <si>
    <t>在察瓦龙乡处尼村建设58亩的软籽石榴种植基地</t>
  </si>
  <si>
    <t>察瓦龙乡沙布村软籽石榴种植基地建设项目</t>
  </si>
  <si>
    <t>沙布村</t>
  </si>
  <si>
    <t>在察瓦龙乡沙布村建设174.81亩的软籽石榴种植基地</t>
  </si>
  <si>
    <t>察瓦龙乡洪东村软籽石榴种植基地建设项目</t>
  </si>
  <si>
    <t>洪东村</t>
  </si>
  <si>
    <t>在察瓦龙乡洪东村建设100亩的软籽石榴种植基地</t>
  </si>
  <si>
    <t>古拉乡</t>
  </si>
  <si>
    <t>古拉乡察空村软籽石榴种植基地建设项目</t>
  </si>
  <si>
    <t>察空村</t>
  </si>
  <si>
    <t>在古拉乡察空村建设428.6亩的软籽石榴种植基地</t>
  </si>
  <si>
    <t>察瓦龙乡、古拉乡</t>
  </si>
  <si>
    <t>察瓦龙乡、古拉乡2018年秋季庭院经济项目</t>
  </si>
  <si>
    <t>察瓦龙乡邓许村、扎那村、龙普村、岗藏村、康然村、前中瓦村、梦扎村、格日村、拉卡村、巴布村、目巴村、学巴村、珠拉村、洪东村、扎然村、瓦布村、古拉乡安巴村、关龙村、觉不如村、则巴村、扎兴村、日托村、俄玉村</t>
  </si>
  <si>
    <t>在察瓦龙乡、古拉乡23个村开展庭院经济项目，为23个村群众发放经济林木1.5万余株。</t>
  </si>
  <si>
    <t>察隅县</t>
  </si>
  <si>
    <t>古拉乡、察瓦龙乡集镇转移就业及生产经营用房建设项目</t>
  </si>
  <si>
    <t>全乡</t>
  </si>
  <si>
    <t>计划建设内容：在察瓦龙乡（新区与老区交界处）投资550万、古拉乡则巴村根巴组投资400万建设贫困户转移就业用房</t>
  </si>
  <si>
    <t>计划开工时间：2018年11月</t>
  </si>
  <si>
    <t>计划竣工时间2019年11月</t>
  </si>
  <si>
    <t>察隅县古拉乡</t>
  </si>
  <si>
    <t>则巴村核桃加工项目</t>
  </si>
  <si>
    <t>则巴村</t>
  </si>
  <si>
    <t>则巴村扩建核桃加工产业项目利用原有场地，购置:液压榨油机，剥壳机、分拣机、烘干机、核桃粉机、过滤器、包装机等</t>
  </si>
  <si>
    <t>察隅县上察隅镇</t>
  </si>
  <si>
    <t>村集体经济项目</t>
  </si>
  <si>
    <t>仕中村、目本村、米古村</t>
  </si>
  <si>
    <t>计划建设内容：建设100平米超市实用房及附属设施</t>
  </si>
  <si>
    <t>计划开工时间2018年10月</t>
  </si>
  <si>
    <t>计划竣工时间2019年3月</t>
  </si>
  <si>
    <t>自治区级资金（财政专项扶贫资金）（少数民族发展资金、兴边富民资金）--自治区财政兴边富民及少数民族扶贫发展资金）</t>
  </si>
  <si>
    <t>计划投资150</t>
  </si>
  <si>
    <t>察隅县建材市场建设项目</t>
  </si>
  <si>
    <t>察隅县城</t>
  </si>
  <si>
    <t>计划建设内容：新建建材市场，占地12亩</t>
  </si>
  <si>
    <t>住建局</t>
  </si>
  <si>
    <t>巴让</t>
  </si>
  <si>
    <t>计划开工时间2018年11月</t>
  </si>
  <si>
    <t>计划投资2000</t>
  </si>
  <si>
    <t>察隅县竹瓦根镇</t>
  </si>
  <si>
    <t>现代设施农业项目</t>
  </si>
  <si>
    <t>学尼村</t>
  </si>
  <si>
    <t>计划建设内容：建设项目占地8978平方米，共计建设3座阳光板联栋温室，其中2座2160平方米，1座1440平方米。2座育种用日光温室，每座360平方米。以及蓄水池200立方米，门卫室20平方米及员工生活区144平方米，仓库和农资用房各50平方米，以及路面及园外100平方米，露天停车场等。</t>
  </si>
  <si>
    <t>计划竣工时间2019年6月</t>
  </si>
  <si>
    <t>计划投资750</t>
  </si>
  <si>
    <t>察隅县下察隅镇</t>
  </si>
  <si>
    <t>有机肥加工厂</t>
  </si>
  <si>
    <t>拉丁村</t>
  </si>
  <si>
    <t>计划建设内容：在下察隅镇新建有机肥工厂1个，并配相关附属设施。</t>
  </si>
  <si>
    <t>计划竣工时间2019年5月</t>
  </si>
  <si>
    <t>计划投资300</t>
  </si>
  <si>
    <t>水果保鲜库</t>
  </si>
  <si>
    <t>下察隅镇</t>
  </si>
  <si>
    <t>计划建设内容：新建冷库一座，并配套相关附属设施。</t>
  </si>
  <si>
    <t>二、农村基础设施类</t>
  </si>
  <si>
    <t>关龙村三家组公路建设项目</t>
  </si>
  <si>
    <t>关龙村</t>
  </si>
  <si>
    <r>
      <t>道路工程1306</t>
    </r>
    <r>
      <rPr>
        <sz val="10"/>
        <color indexed="8"/>
        <rFont val="宋体"/>
        <family val="0"/>
      </rPr>
      <t>㎡</t>
    </r>
    <r>
      <rPr>
        <sz val="10"/>
        <color indexed="8"/>
        <rFont val="仿宋_GB2312"/>
        <family val="3"/>
      </rPr>
      <t>，1-1.5m钢筋混凝土盖板涵一座，挡土墙52.3m</t>
    </r>
  </si>
  <si>
    <t>扶贫办</t>
  </si>
  <si>
    <t>赵文超</t>
  </si>
  <si>
    <t>梦扎村扎哈组搬迁回填资金</t>
  </si>
  <si>
    <t>梦扎村</t>
  </si>
  <si>
    <t>搬迁回填及附属设施资金</t>
  </si>
  <si>
    <t>吴明军</t>
  </si>
  <si>
    <t>察瓦龙乡巴布、拉卡、目巴和沙布村入户道路建设项目</t>
  </si>
  <si>
    <t>巴布、拉卡、目巴村、沙布村</t>
  </si>
  <si>
    <r>
      <t>巴布村入户道路工程675.5</t>
    </r>
    <r>
      <rPr>
        <sz val="10"/>
        <color indexed="8"/>
        <rFont val="宋体"/>
        <family val="0"/>
      </rPr>
      <t>㎡</t>
    </r>
    <r>
      <rPr>
        <sz val="10"/>
        <color indexed="8"/>
        <rFont val="仿宋_GB2312"/>
        <family val="3"/>
      </rPr>
      <t>，公共道路工程1446</t>
    </r>
    <r>
      <rPr>
        <sz val="10"/>
        <color indexed="8"/>
        <rFont val="宋体"/>
        <family val="0"/>
      </rPr>
      <t>㎡</t>
    </r>
    <r>
      <rPr>
        <sz val="10"/>
        <color indexed="8"/>
        <rFont val="仿宋_GB2312"/>
        <family val="3"/>
      </rPr>
      <t>，排水沟482m；拉卡村入户道路工程817.5</t>
    </r>
    <r>
      <rPr>
        <sz val="10"/>
        <color indexed="8"/>
        <rFont val="宋体"/>
        <family val="0"/>
      </rPr>
      <t>㎡</t>
    </r>
    <r>
      <rPr>
        <sz val="10"/>
        <color indexed="8"/>
        <rFont val="仿宋_GB2312"/>
        <family val="3"/>
      </rPr>
      <t>，公共道路工程495</t>
    </r>
    <r>
      <rPr>
        <sz val="10"/>
        <color indexed="8"/>
        <rFont val="宋体"/>
        <family val="0"/>
      </rPr>
      <t>㎡</t>
    </r>
    <r>
      <rPr>
        <sz val="10"/>
        <color indexed="8"/>
        <rFont val="仿宋_GB2312"/>
        <family val="3"/>
      </rPr>
      <t>，排水沟330；目巴村公共道路工程213</t>
    </r>
    <r>
      <rPr>
        <sz val="10"/>
        <color indexed="8"/>
        <rFont val="宋体"/>
        <family val="0"/>
      </rPr>
      <t>㎡</t>
    </r>
    <r>
      <rPr>
        <sz val="10"/>
        <color indexed="8"/>
        <rFont val="仿宋_GB2312"/>
        <family val="3"/>
      </rPr>
      <t>，排水沟71m；沙布村入户道路工程2653.5</t>
    </r>
    <r>
      <rPr>
        <sz val="10"/>
        <color indexed="8"/>
        <rFont val="宋体"/>
        <family val="0"/>
      </rPr>
      <t>㎡</t>
    </r>
    <r>
      <rPr>
        <sz val="10"/>
        <color indexed="8"/>
        <rFont val="仿宋_GB2312"/>
        <family val="3"/>
      </rPr>
      <t>，公共道路工程2685</t>
    </r>
    <r>
      <rPr>
        <sz val="10"/>
        <color indexed="8"/>
        <rFont val="宋体"/>
        <family val="0"/>
      </rPr>
      <t>㎡</t>
    </r>
    <r>
      <rPr>
        <sz val="10"/>
        <color indexed="8"/>
        <rFont val="仿宋_GB2312"/>
        <family val="3"/>
      </rPr>
      <t>，排水沟公衡895m</t>
    </r>
  </si>
  <si>
    <t>察瓦龙乡梦扎、岗藏、邓许入户道路建设项目</t>
  </si>
  <si>
    <t>梦扎、岗藏、邓许村</t>
  </si>
  <si>
    <r>
      <t>梦扎村目空组入户道路工程696</t>
    </r>
    <r>
      <rPr>
        <sz val="10"/>
        <color indexed="8"/>
        <rFont val="宋体"/>
        <family val="0"/>
      </rPr>
      <t>㎡</t>
    </r>
    <r>
      <rPr>
        <sz val="10"/>
        <color indexed="8"/>
        <rFont val="仿宋_GB2312"/>
        <family val="3"/>
      </rPr>
      <t>，公共道路工程1312.56</t>
    </r>
    <r>
      <rPr>
        <sz val="10"/>
        <color indexed="8"/>
        <rFont val="宋体"/>
        <family val="0"/>
      </rPr>
      <t>㎡</t>
    </r>
    <r>
      <rPr>
        <sz val="10"/>
        <color indexed="8"/>
        <rFont val="仿宋_GB2312"/>
        <family val="3"/>
      </rPr>
      <t>，排水沟工程375m；扎哈组入户道路52.56</t>
    </r>
    <r>
      <rPr>
        <sz val="10"/>
        <color indexed="8"/>
        <rFont val="宋体"/>
        <family val="0"/>
      </rPr>
      <t>㎡</t>
    </r>
    <r>
      <rPr>
        <sz val="10"/>
        <color indexed="8"/>
        <rFont val="仿宋_GB2312"/>
        <family val="3"/>
      </rPr>
      <t>，公共道路1506</t>
    </r>
    <r>
      <rPr>
        <sz val="10"/>
        <color indexed="8"/>
        <rFont val="宋体"/>
        <family val="0"/>
      </rPr>
      <t>㎡</t>
    </r>
    <r>
      <rPr>
        <sz val="10"/>
        <color indexed="8"/>
        <rFont val="仿宋_GB2312"/>
        <family val="3"/>
      </rPr>
      <t>，排水沟50m。岗藏村入户道路275.256</t>
    </r>
    <r>
      <rPr>
        <sz val="10"/>
        <color indexed="8"/>
        <rFont val="宋体"/>
        <family val="0"/>
      </rPr>
      <t>㎡</t>
    </r>
    <r>
      <rPr>
        <sz val="10"/>
        <color indexed="8"/>
        <rFont val="仿宋_GB2312"/>
        <family val="3"/>
      </rPr>
      <t>，公共道路工程18426</t>
    </r>
    <r>
      <rPr>
        <sz val="10"/>
        <color indexed="8"/>
        <rFont val="宋体"/>
        <family val="0"/>
      </rPr>
      <t>㎡</t>
    </r>
    <r>
      <rPr>
        <sz val="10"/>
        <color indexed="8"/>
        <rFont val="仿宋_GB2312"/>
        <family val="3"/>
      </rPr>
      <t>，排水沟415.63m。邓许村入户道路6636</t>
    </r>
    <r>
      <rPr>
        <sz val="10"/>
        <color indexed="8"/>
        <rFont val="宋体"/>
        <family val="0"/>
      </rPr>
      <t>㎡</t>
    </r>
    <r>
      <rPr>
        <sz val="10"/>
        <color indexed="8"/>
        <rFont val="仿宋_GB2312"/>
        <family val="3"/>
      </rPr>
      <t>，贡东组入户道路11856</t>
    </r>
    <r>
      <rPr>
        <sz val="10"/>
        <color indexed="8"/>
        <rFont val="宋体"/>
        <family val="0"/>
      </rPr>
      <t>㎡</t>
    </r>
    <r>
      <rPr>
        <sz val="10"/>
        <color indexed="8"/>
        <rFont val="仿宋_GB2312"/>
        <family val="3"/>
      </rPr>
      <t>，日东组入户道路11556</t>
    </r>
    <r>
      <rPr>
        <sz val="10"/>
        <color indexed="8"/>
        <rFont val="宋体"/>
        <family val="0"/>
      </rPr>
      <t>㎡</t>
    </r>
    <r>
      <rPr>
        <sz val="10"/>
        <color indexed="8"/>
        <rFont val="仿宋_GB2312"/>
        <family val="3"/>
      </rPr>
      <t>，雄组1168.56</t>
    </r>
    <r>
      <rPr>
        <sz val="10"/>
        <color indexed="8"/>
        <rFont val="宋体"/>
        <family val="0"/>
      </rPr>
      <t>㎡</t>
    </r>
  </si>
  <si>
    <t>察瓦龙乡扎那、珠拉、扎然入户道路建设项目</t>
  </si>
  <si>
    <t>扎那、珠拉、扎然村</t>
  </si>
  <si>
    <r>
      <t>扎那村则那组土石方工程量1995.29m</t>
    </r>
    <r>
      <rPr>
        <sz val="10"/>
        <color indexed="8"/>
        <rFont val="宋体"/>
        <family val="0"/>
      </rPr>
      <t>³</t>
    </r>
    <r>
      <rPr>
        <sz val="10"/>
        <color indexed="8"/>
        <rFont val="仿宋_GB2312"/>
        <family val="3"/>
      </rPr>
      <t>，1.5m宽入户道1659.96</t>
    </r>
    <r>
      <rPr>
        <sz val="10"/>
        <color indexed="8"/>
        <rFont val="宋体"/>
        <family val="0"/>
      </rPr>
      <t>㎡</t>
    </r>
    <r>
      <rPr>
        <sz val="10"/>
        <color indexed="8"/>
        <rFont val="仿宋_GB2312"/>
        <family val="3"/>
      </rPr>
      <t>，3m宽入户道2957.56</t>
    </r>
    <r>
      <rPr>
        <sz val="10"/>
        <color indexed="8"/>
        <rFont val="宋体"/>
        <family val="0"/>
      </rPr>
      <t>㎡</t>
    </r>
    <r>
      <rPr>
        <sz val="10"/>
        <color indexed="8"/>
        <rFont val="仿宋_GB2312"/>
        <family val="3"/>
      </rPr>
      <t>，预留入户路350</t>
    </r>
    <r>
      <rPr>
        <sz val="10"/>
        <color indexed="8"/>
        <rFont val="宋体"/>
        <family val="0"/>
      </rPr>
      <t>㎡</t>
    </r>
    <r>
      <rPr>
        <sz val="10"/>
        <color indexed="8"/>
        <rFont val="仿宋_GB2312"/>
        <family val="3"/>
      </rPr>
      <t>，排水沟700m；扎那组土石方工程量842.42，1.5m宽入户道67.47</t>
    </r>
    <r>
      <rPr>
        <sz val="10"/>
        <color indexed="8"/>
        <rFont val="宋体"/>
        <family val="0"/>
      </rPr>
      <t>㎡</t>
    </r>
    <r>
      <rPr>
        <sz val="10"/>
        <color indexed="8"/>
        <rFont val="仿宋_GB2312"/>
        <family val="3"/>
      </rPr>
      <t>，3m宽入户道1777.05</t>
    </r>
    <r>
      <rPr>
        <sz val="10"/>
        <color indexed="8"/>
        <rFont val="宋体"/>
        <family val="0"/>
      </rPr>
      <t>㎡</t>
    </r>
    <r>
      <rPr>
        <sz val="10"/>
        <color indexed="8"/>
        <rFont val="仿宋_GB2312"/>
        <family val="3"/>
      </rPr>
      <t>，预留入户路150</t>
    </r>
    <r>
      <rPr>
        <sz val="10"/>
        <color indexed="8"/>
        <rFont val="宋体"/>
        <family val="0"/>
      </rPr>
      <t>㎡</t>
    </r>
    <r>
      <rPr>
        <sz val="10"/>
        <color indexed="8"/>
        <rFont val="仿宋_GB2312"/>
        <family val="3"/>
      </rPr>
      <t>，排水沟470m；珠拉村珠拉组土石方工程量833.62m</t>
    </r>
    <r>
      <rPr>
        <sz val="10"/>
        <color indexed="8"/>
        <rFont val="宋体"/>
        <family val="0"/>
      </rPr>
      <t>³</t>
    </r>
    <r>
      <rPr>
        <sz val="10"/>
        <color indexed="8"/>
        <rFont val="仿宋_GB2312"/>
        <family val="3"/>
      </rPr>
      <t>，1.5m宽入户道1145.5</t>
    </r>
    <r>
      <rPr>
        <sz val="10"/>
        <color indexed="8"/>
        <rFont val="宋体"/>
        <family val="0"/>
      </rPr>
      <t>㎡</t>
    </r>
    <r>
      <rPr>
        <sz val="10"/>
        <color indexed="8"/>
        <rFont val="仿宋_GB2312"/>
        <family val="3"/>
      </rPr>
      <t>，2m宽入户道970.1</t>
    </r>
    <r>
      <rPr>
        <sz val="10"/>
        <color indexed="8"/>
        <rFont val="宋体"/>
        <family val="0"/>
      </rPr>
      <t>㎡</t>
    </r>
    <r>
      <rPr>
        <sz val="10"/>
        <color indexed="8"/>
        <rFont val="仿宋_GB2312"/>
        <family val="3"/>
      </rPr>
      <t>，预留入户路200</t>
    </r>
    <r>
      <rPr>
        <sz val="10"/>
        <color indexed="8"/>
        <rFont val="宋体"/>
        <family val="0"/>
      </rPr>
      <t>㎡</t>
    </r>
    <r>
      <rPr>
        <sz val="10"/>
        <color indexed="8"/>
        <rFont val="仿宋_GB2312"/>
        <family val="3"/>
      </rPr>
      <t>，排水管45m；扎然村土石方工程量545.51m</t>
    </r>
    <r>
      <rPr>
        <sz val="10"/>
        <color indexed="8"/>
        <rFont val="宋体"/>
        <family val="0"/>
      </rPr>
      <t>³</t>
    </r>
    <r>
      <rPr>
        <sz val="10"/>
        <color indexed="8"/>
        <rFont val="仿宋_GB2312"/>
        <family val="3"/>
      </rPr>
      <t>，1.5m宽入户道265.42</t>
    </r>
    <r>
      <rPr>
        <sz val="10"/>
        <color indexed="8"/>
        <rFont val="宋体"/>
        <family val="0"/>
      </rPr>
      <t>㎡</t>
    </r>
    <r>
      <rPr>
        <sz val="10"/>
        <color indexed="8"/>
        <rFont val="仿宋_GB2312"/>
        <family val="3"/>
      </rPr>
      <t>，4m宽入户道1046.1</t>
    </r>
    <r>
      <rPr>
        <sz val="10"/>
        <color indexed="8"/>
        <rFont val="宋体"/>
        <family val="0"/>
      </rPr>
      <t>㎡</t>
    </r>
    <r>
      <rPr>
        <sz val="10"/>
        <color indexed="8"/>
        <rFont val="仿宋_GB2312"/>
        <family val="3"/>
      </rPr>
      <t>，预留入户路150m，排水沟131m；</t>
    </r>
  </si>
  <si>
    <t>察瓦龙乡前中瓦、左布、康然入户道路建设项目</t>
  </si>
  <si>
    <t>前中瓦、左布、康然村</t>
  </si>
  <si>
    <r>
      <t>前中瓦村格德组土石方工程量550.37m</t>
    </r>
    <r>
      <rPr>
        <sz val="10"/>
        <color indexed="8"/>
        <rFont val="宋体"/>
        <family val="0"/>
      </rPr>
      <t>³</t>
    </r>
    <r>
      <rPr>
        <sz val="10"/>
        <color indexed="8"/>
        <rFont val="仿宋_GB2312"/>
        <family val="3"/>
      </rPr>
      <t>，1.5m宽入户道1328.8</t>
    </r>
    <r>
      <rPr>
        <sz val="10"/>
        <color indexed="8"/>
        <rFont val="宋体"/>
        <family val="0"/>
      </rPr>
      <t>㎡</t>
    </r>
    <r>
      <rPr>
        <sz val="10"/>
        <color indexed="8"/>
        <rFont val="仿宋_GB2312"/>
        <family val="3"/>
      </rPr>
      <t>，预留入户路200</t>
    </r>
    <r>
      <rPr>
        <sz val="10"/>
        <color indexed="8"/>
        <rFont val="宋体"/>
        <family val="0"/>
      </rPr>
      <t>㎡</t>
    </r>
    <r>
      <rPr>
        <sz val="10"/>
        <color indexed="8"/>
        <rFont val="仿宋_GB2312"/>
        <family val="3"/>
      </rPr>
      <t>；麻号组土石方工程量243.42m</t>
    </r>
    <r>
      <rPr>
        <sz val="10"/>
        <color indexed="8"/>
        <rFont val="宋体"/>
        <family val="0"/>
      </rPr>
      <t>³</t>
    </r>
    <r>
      <rPr>
        <sz val="10"/>
        <color indexed="8"/>
        <rFont val="仿宋_GB2312"/>
        <family val="3"/>
      </rPr>
      <t>，1.5m宽入户到526.18</t>
    </r>
    <r>
      <rPr>
        <sz val="10"/>
        <color indexed="8"/>
        <rFont val="宋体"/>
        <family val="0"/>
      </rPr>
      <t>㎡</t>
    </r>
    <r>
      <rPr>
        <sz val="10"/>
        <color indexed="8"/>
        <rFont val="仿宋_GB2312"/>
        <family val="3"/>
      </rPr>
      <t>，预留入户路150</t>
    </r>
    <r>
      <rPr>
        <sz val="10"/>
        <color indexed="8"/>
        <rFont val="宋体"/>
        <family val="0"/>
      </rPr>
      <t>㎡</t>
    </r>
    <r>
      <rPr>
        <sz val="10"/>
        <color indexed="8"/>
        <rFont val="仿宋_GB2312"/>
        <family val="3"/>
      </rPr>
      <t>；前进组土石方工程量273.12m</t>
    </r>
    <r>
      <rPr>
        <sz val="10"/>
        <color indexed="8"/>
        <rFont val="宋体"/>
        <family val="0"/>
      </rPr>
      <t>³</t>
    </r>
    <r>
      <rPr>
        <sz val="10"/>
        <color indexed="8"/>
        <rFont val="仿宋_GB2312"/>
        <family val="3"/>
      </rPr>
      <t>，1.5m宽入户到598.65</t>
    </r>
    <r>
      <rPr>
        <sz val="10"/>
        <color indexed="8"/>
        <rFont val="宋体"/>
        <family val="0"/>
      </rPr>
      <t>㎡</t>
    </r>
    <r>
      <rPr>
        <sz val="10"/>
        <color indexed="8"/>
        <rFont val="仿宋_GB2312"/>
        <family val="3"/>
      </rPr>
      <t>，预留入户路160</t>
    </r>
    <r>
      <rPr>
        <sz val="10"/>
        <color indexed="8"/>
        <rFont val="宋体"/>
        <family val="0"/>
      </rPr>
      <t>㎡</t>
    </r>
    <r>
      <rPr>
        <sz val="10"/>
        <color indexed="8"/>
        <rFont val="仿宋_GB2312"/>
        <family val="3"/>
      </rPr>
      <t>；瓦斯组土石方工程量217.12m</t>
    </r>
    <r>
      <rPr>
        <sz val="10"/>
        <color indexed="8"/>
        <rFont val="宋体"/>
        <family val="0"/>
      </rPr>
      <t>³</t>
    </r>
    <r>
      <rPr>
        <sz val="10"/>
        <color indexed="8"/>
        <rFont val="仿宋_GB2312"/>
        <family val="3"/>
      </rPr>
      <t>，1.5m宽入户到453.06</t>
    </r>
    <r>
      <rPr>
        <sz val="10"/>
        <color indexed="8"/>
        <rFont val="宋体"/>
        <family val="0"/>
      </rPr>
      <t>㎡</t>
    </r>
    <r>
      <rPr>
        <sz val="10"/>
        <color indexed="8"/>
        <rFont val="仿宋_GB2312"/>
        <family val="3"/>
      </rPr>
      <t>，预留入户路150</t>
    </r>
    <r>
      <rPr>
        <sz val="10"/>
        <color indexed="8"/>
        <rFont val="宋体"/>
        <family val="0"/>
      </rPr>
      <t>㎡</t>
    </r>
    <r>
      <rPr>
        <sz val="10"/>
        <color indexed="8"/>
        <rFont val="仿宋_GB2312"/>
        <family val="3"/>
      </rPr>
      <t>；中美组土石方工程量125.05m</t>
    </r>
    <r>
      <rPr>
        <sz val="10"/>
        <color indexed="8"/>
        <rFont val="宋体"/>
        <family val="0"/>
      </rPr>
      <t>³</t>
    </r>
    <r>
      <rPr>
        <sz val="10"/>
        <color indexed="8"/>
        <rFont val="仿宋_GB2312"/>
        <family val="3"/>
      </rPr>
      <t>，1.5m宽入户到257.36</t>
    </r>
    <r>
      <rPr>
        <sz val="10"/>
        <color indexed="8"/>
        <rFont val="宋体"/>
        <family val="0"/>
      </rPr>
      <t>㎡</t>
    </r>
    <r>
      <rPr>
        <sz val="10"/>
        <color indexed="8"/>
        <rFont val="仿宋_GB2312"/>
        <family val="3"/>
      </rPr>
      <t>，预留入户路90</t>
    </r>
    <r>
      <rPr>
        <sz val="10"/>
        <color indexed="8"/>
        <rFont val="宋体"/>
        <family val="0"/>
      </rPr>
      <t>㎡</t>
    </r>
    <r>
      <rPr>
        <sz val="10"/>
        <color indexed="8"/>
        <rFont val="仿宋_GB2312"/>
        <family val="3"/>
      </rPr>
      <t>。左布村土石方工程量674.66m</t>
    </r>
    <r>
      <rPr>
        <sz val="10"/>
        <color indexed="8"/>
        <rFont val="宋体"/>
        <family val="0"/>
      </rPr>
      <t>³</t>
    </r>
    <r>
      <rPr>
        <sz val="10"/>
        <color indexed="8"/>
        <rFont val="仿宋_GB2312"/>
        <family val="3"/>
      </rPr>
      <t>，1m宽入户到293</t>
    </r>
    <r>
      <rPr>
        <sz val="10"/>
        <color indexed="8"/>
        <rFont val="宋体"/>
        <family val="0"/>
      </rPr>
      <t>㎡</t>
    </r>
    <r>
      <rPr>
        <sz val="10"/>
        <color indexed="8"/>
        <rFont val="仿宋_GB2312"/>
        <family val="3"/>
      </rPr>
      <t>，2m宽入户道70</t>
    </r>
    <r>
      <rPr>
        <sz val="10"/>
        <color indexed="8"/>
        <rFont val="宋体"/>
        <family val="0"/>
      </rPr>
      <t>㎡</t>
    </r>
    <r>
      <rPr>
        <sz val="10"/>
        <color indexed="8"/>
        <rFont val="仿宋_GB2312"/>
        <family val="3"/>
      </rPr>
      <t>，3m宽入户道1152</t>
    </r>
    <r>
      <rPr>
        <sz val="10"/>
        <color indexed="8"/>
        <rFont val="宋体"/>
        <family val="0"/>
      </rPr>
      <t>㎡</t>
    </r>
    <r>
      <rPr>
        <sz val="10"/>
        <color indexed="8"/>
        <rFont val="仿宋_GB2312"/>
        <family val="3"/>
      </rPr>
      <t>，预留入户路135</t>
    </r>
    <r>
      <rPr>
        <sz val="10"/>
        <color indexed="8"/>
        <rFont val="宋体"/>
        <family val="0"/>
      </rPr>
      <t>㎡</t>
    </r>
    <r>
      <rPr>
        <sz val="10"/>
        <color indexed="8"/>
        <rFont val="仿宋_GB2312"/>
        <family val="3"/>
      </rPr>
      <t>，排水沟95m。康然村曲卡组土石方工程量121.15m</t>
    </r>
    <r>
      <rPr>
        <sz val="10"/>
        <color indexed="8"/>
        <rFont val="宋体"/>
        <family val="0"/>
      </rPr>
      <t>³</t>
    </r>
    <r>
      <rPr>
        <sz val="10"/>
        <color indexed="8"/>
        <rFont val="仿宋_GB2312"/>
        <family val="3"/>
      </rPr>
      <t>，1.5m宽入户道286.52</t>
    </r>
    <r>
      <rPr>
        <sz val="10"/>
        <color indexed="8"/>
        <rFont val="宋体"/>
        <family val="0"/>
      </rPr>
      <t>㎡</t>
    </r>
    <r>
      <rPr>
        <sz val="10"/>
        <color indexed="8"/>
        <rFont val="仿宋_GB2312"/>
        <family val="3"/>
      </rPr>
      <t>，预留入户路50</t>
    </r>
    <r>
      <rPr>
        <sz val="10"/>
        <color indexed="8"/>
        <rFont val="宋体"/>
        <family val="0"/>
      </rPr>
      <t>㎡</t>
    </r>
    <r>
      <rPr>
        <sz val="10"/>
        <color indexed="8"/>
        <rFont val="仿宋_GB2312"/>
        <family val="3"/>
      </rPr>
      <t>；康然组土石方工程量883.49m</t>
    </r>
    <r>
      <rPr>
        <sz val="10"/>
        <color indexed="8"/>
        <rFont val="宋体"/>
        <family val="0"/>
      </rPr>
      <t>³</t>
    </r>
    <r>
      <rPr>
        <sz val="10"/>
        <color indexed="8"/>
        <rFont val="仿宋_GB2312"/>
        <family val="3"/>
      </rPr>
      <t>，1.5m宽入户道1302.31</t>
    </r>
    <r>
      <rPr>
        <sz val="10"/>
        <color indexed="8"/>
        <rFont val="宋体"/>
        <family val="0"/>
      </rPr>
      <t>㎡</t>
    </r>
    <r>
      <rPr>
        <sz val="10"/>
        <color indexed="8"/>
        <rFont val="仿宋_GB2312"/>
        <family val="3"/>
      </rPr>
      <t>，3m宽入户道401.36</t>
    </r>
    <r>
      <rPr>
        <sz val="10"/>
        <color indexed="8"/>
        <rFont val="宋体"/>
        <family val="0"/>
      </rPr>
      <t>㎡</t>
    </r>
    <r>
      <rPr>
        <sz val="10"/>
        <color indexed="8"/>
        <rFont val="仿宋_GB2312"/>
        <family val="3"/>
      </rPr>
      <t>，预留入户路270</t>
    </r>
    <r>
      <rPr>
        <sz val="10"/>
        <color indexed="8"/>
        <rFont val="宋体"/>
        <family val="0"/>
      </rPr>
      <t>㎡</t>
    </r>
    <r>
      <rPr>
        <sz val="10"/>
        <color indexed="8"/>
        <rFont val="仿宋_GB2312"/>
        <family val="3"/>
      </rPr>
      <t>，排水沟110m；贡知组土石方工程量109.98m</t>
    </r>
    <r>
      <rPr>
        <sz val="10"/>
        <color indexed="8"/>
        <rFont val="宋体"/>
        <family val="0"/>
      </rPr>
      <t>³</t>
    </r>
    <r>
      <rPr>
        <sz val="10"/>
        <color indexed="8"/>
        <rFont val="仿宋_GB2312"/>
        <family val="3"/>
      </rPr>
      <t>，1.5m宽入户道235.5</t>
    </r>
    <r>
      <rPr>
        <sz val="10"/>
        <color indexed="8"/>
        <rFont val="宋体"/>
        <family val="0"/>
      </rPr>
      <t>㎡</t>
    </r>
    <r>
      <rPr>
        <sz val="10"/>
        <color indexed="8"/>
        <rFont val="仿宋_GB2312"/>
        <family val="3"/>
      </rPr>
      <t>，预留入户路70</t>
    </r>
    <r>
      <rPr>
        <sz val="10"/>
        <color indexed="8"/>
        <rFont val="宋体"/>
        <family val="0"/>
      </rPr>
      <t>㎡</t>
    </r>
    <r>
      <rPr>
        <sz val="10"/>
        <color indexed="8"/>
        <rFont val="仿宋_GB2312"/>
        <family val="3"/>
      </rPr>
      <t>.</t>
    </r>
  </si>
  <si>
    <t>察瓦龙乡处尼、格日入户道路建设项目</t>
  </si>
  <si>
    <t>处尼、格日村</t>
  </si>
  <si>
    <r>
      <t>处尼村入户道路1.5m宽54</t>
    </r>
    <r>
      <rPr>
        <sz val="10"/>
        <color indexed="8"/>
        <rFont val="宋体"/>
        <family val="0"/>
      </rPr>
      <t>㎡</t>
    </r>
    <r>
      <rPr>
        <sz val="10"/>
        <color indexed="8"/>
        <rFont val="仿宋_GB2312"/>
        <family val="3"/>
      </rPr>
      <t>，入户道路3m宽3042</t>
    </r>
    <r>
      <rPr>
        <sz val="10"/>
        <color indexed="8"/>
        <rFont val="宋体"/>
        <family val="0"/>
      </rPr>
      <t>㎡</t>
    </r>
    <r>
      <rPr>
        <sz val="10"/>
        <color indexed="8"/>
        <rFont val="仿宋_GB2312"/>
        <family val="3"/>
      </rPr>
      <t>，排水沟1014m；格日村入户道路工程2775</t>
    </r>
    <r>
      <rPr>
        <sz val="10"/>
        <color indexed="8"/>
        <rFont val="宋体"/>
        <family val="0"/>
      </rPr>
      <t>㎡</t>
    </r>
    <r>
      <rPr>
        <sz val="10"/>
        <color indexed="8"/>
        <rFont val="仿宋_GB2312"/>
        <family val="3"/>
      </rPr>
      <t>，公共道路工程1800</t>
    </r>
    <r>
      <rPr>
        <sz val="10"/>
        <color indexed="8"/>
        <rFont val="宋体"/>
        <family val="0"/>
      </rPr>
      <t>㎡</t>
    </r>
    <r>
      <rPr>
        <sz val="10"/>
        <color indexed="8"/>
        <rFont val="仿宋_GB2312"/>
        <family val="3"/>
      </rPr>
      <t>，排水沟600m</t>
    </r>
  </si>
  <si>
    <t>古拉乡则巴村入户道路建设项目</t>
  </si>
  <si>
    <r>
      <t>道路工程7058.7</t>
    </r>
    <r>
      <rPr>
        <sz val="10"/>
        <color indexed="8"/>
        <rFont val="宋体"/>
        <family val="0"/>
      </rPr>
      <t>㎡</t>
    </r>
    <r>
      <rPr>
        <sz val="10"/>
        <color indexed="8"/>
        <rFont val="仿宋_GB2312"/>
        <family val="3"/>
      </rPr>
      <t>，挡土墙工程231.46m</t>
    </r>
  </si>
  <si>
    <t>陆巧巧</t>
  </si>
  <si>
    <t>古拉乡俄玉、日托入户道路建设项目</t>
  </si>
  <si>
    <t>俄玉、日托村</t>
  </si>
  <si>
    <r>
      <t>日托村道路工程1052.9</t>
    </r>
    <r>
      <rPr>
        <sz val="10"/>
        <color indexed="8"/>
        <rFont val="宋体"/>
        <family val="0"/>
      </rPr>
      <t>㎡</t>
    </r>
    <r>
      <rPr>
        <sz val="10"/>
        <color indexed="8"/>
        <rFont val="仿宋_GB2312"/>
        <family val="3"/>
      </rPr>
      <t>；俄玉村道路工程1095.2</t>
    </r>
    <r>
      <rPr>
        <sz val="10"/>
        <color indexed="8"/>
        <rFont val="宋体"/>
        <family val="0"/>
      </rPr>
      <t>㎡</t>
    </r>
  </si>
  <si>
    <t>古拉乡觉布如入户道路建设项目</t>
  </si>
  <si>
    <t>觉布如村</t>
  </si>
  <si>
    <r>
      <t>觉布如村道路工程10483.22</t>
    </r>
    <r>
      <rPr>
        <sz val="10"/>
        <color indexed="8"/>
        <rFont val="宋体"/>
        <family val="0"/>
      </rPr>
      <t>㎡</t>
    </r>
    <r>
      <rPr>
        <sz val="10"/>
        <color indexed="8"/>
        <rFont val="仿宋_GB2312"/>
        <family val="3"/>
      </rPr>
      <t>，水渠盖板5个</t>
    </r>
  </si>
  <si>
    <t>古拉乡安巴、扎兴入户道路建设项目</t>
  </si>
  <si>
    <t>安巴、扎兴村</t>
  </si>
  <si>
    <r>
      <t>安巴村安巴组道路工程1612.05</t>
    </r>
    <r>
      <rPr>
        <sz val="10"/>
        <color indexed="8"/>
        <rFont val="宋体"/>
        <family val="0"/>
      </rPr>
      <t>㎡</t>
    </r>
    <r>
      <rPr>
        <sz val="10"/>
        <color indexed="8"/>
        <rFont val="仿宋_GB2312"/>
        <family val="3"/>
      </rPr>
      <t>，挡墙12m，水渠盖板1个；安夸组道路工程728.45</t>
    </r>
    <r>
      <rPr>
        <sz val="10"/>
        <color indexed="8"/>
        <rFont val="宋体"/>
        <family val="0"/>
      </rPr>
      <t>㎡</t>
    </r>
    <r>
      <rPr>
        <sz val="10"/>
        <color indexed="8"/>
        <rFont val="仿宋_GB2312"/>
        <family val="3"/>
      </rPr>
      <t>，挡墙45m；扎兴村道路工程147.8</t>
    </r>
    <r>
      <rPr>
        <sz val="10"/>
        <color indexed="8"/>
        <rFont val="宋体"/>
        <family val="0"/>
      </rPr>
      <t>㎡</t>
    </r>
    <r>
      <rPr>
        <sz val="10"/>
        <color indexed="8"/>
        <rFont val="仿宋_GB2312"/>
        <family val="3"/>
      </rPr>
      <t>。</t>
    </r>
  </si>
  <si>
    <t>古拉乡关龙入户道路建设项目</t>
  </si>
  <si>
    <r>
      <t>关龙村拉巴组道路工程5080.81</t>
    </r>
    <r>
      <rPr>
        <sz val="10"/>
        <color indexed="8"/>
        <rFont val="宋体"/>
        <family val="0"/>
      </rPr>
      <t>㎡</t>
    </r>
    <r>
      <rPr>
        <sz val="10"/>
        <color indexed="8"/>
        <rFont val="仿宋_GB2312"/>
        <family val="3"/>
      </rPr>
      <t>，挡土墙工程195.11m；达青组道路工程4810.71</t>
    </r>
    <r>
      <rPr>
        <sz val="10"/>
        <color indexed="8"/>
        <rFont val="宋体"/>
        <family val="0"/>
      </rPr>
      <t>㎡</t>
    </r>
    <r>
      <rPr>
        <sz val="10"/>
        <color indexed="8"/>
        <rFont val="仿宋_GB2312"/>
        <family val="3"/>
      </rPr>
      <t>，挡土墙工程82m。</t>
    </r>
  </si>
  <si>
    <t>古拉乡沙堆入户道路建设项目</t>
  </si>
  <si>
    <t>沙堆村</t>
  </si>
  <si>
    <r>
      <t>沙堆村道路工程5306.6</t>
    </r>
    <r>
      <rPr>
        <sz val="10"/>
        <color indexed="8"/>
        <rFont val="宋体"/>
        <family val="0"/>
      </rPr>
      <t>㎡</t>
    </r>
    <r>
      <rPr>
        <sz val="10"/>
        <color indexed="8"/>
        <rFont val="仿宋_GB2312"/>
        <family val="3"/>
      </rPr>
      <t>，挡土墙工程180.5m，水渠盖板3个，水渠129m。</t>
    </r>
  </si>
  <si>
    <t>项目为1个项目</t>
  </si>
  <si>
    <t>中央资金（2018年中央财政专项持贫发展资金）（脱贫攻坚成效考核奖励）</t>
  </si>
  <si>
    <t>察隅县水利局</t>
  </si>
  <si>
    <t>察隅县2018年第二批农村安全饮水巩固提升工程</t>
  </si>
  <si>
    <t>察瓦龙乡：拉中村、前中瓦村、左布村、目巴村、沙布村、瓦布村、学巴村（扎西通组、亚荣组、亚荣3户、培荣组）、珠拉村（珠学组）；古拉乡：安巴村（阿跨组、安巴组）、觉布如村（布如组、恰学组）、则巴村（察阿如组）；古玉乡：罗马村（罗马组、菠萝组）、然乌学村（典学组）</t>
  </si>
  <si>
    <t>对我县3个乡镇，17个行政村组饮水安全进行巩固提升。</t>
  </si>
  <si>
    <t>水利局</t>
  </si>
  <si>
    <t>杨克让</t>
  </si>
  <si>
    <t>古拉乡沙堆村机耕道建设项目</t>
  </si>
  <si>
    <t>计划建设内容：挡土墙工程98m，天然沙砾石面层5445m2，及附属设施</t>
  </si>
  <si>
    <t>计划投资46.3</t>
  </si>
  <si>
    <t>古拉乡觉布如村机耕道建设项目</t>
  </si>
  <si>
    <t>计划建设内容：钢架梁3座，挡土墙工程88m,天然沙砾石面层9660m2,及附属设施</t>
  </si>
  <si>
    <t>计划投资187.31</t>
  </si>
  <si>
    <t>古拉乡日托村机耕道建设项目</t>
  </si>
  <si>
    <t>日托村</t>
  </si>
  <si>
    <t>计划建设内容：挡土墙工程50m，天然沙砾石面层1487.5m2及附属设施</t>
  </si>
  <si>
    <t>计划投资16.78</t>
  </si>
  <si>
    <t>古拉乡则巴村机耕道建设项目</t>
  </si>
  <si>
    <t>计划建设内容：挡土墙工程135m，天然沙砾石面层4795m2，及附属设施</t>
  </si>
  <si>
    <t>计划投资22.91</t>
  </si>
  <si>
    <t>岗藏村机耕道项目</t>
  </si>
  <si>
    <t>岗藏村</t>
  </si>
  <si>
    <r>
      <t>道路工程2470</t>
    </r>
    <r>
      <rPr>
        <sz val="10"/>
        <color indexed="8"/>
        <rFont val="宋体"/>
        <family val="0"/>
      </rPr>
      <t>㎡</t>
    </r>
    <r>
      <rPr>
        <sz val="10"/>
        <color indexed="8"/>
        <rFont val="仿宋_GB2312"/>
        <family val="3"/>
      </rPr>
      <t>，1-3m钢筋混凝土盖板涵一座，500mm钢筋混凝土圆管涵6座</t>
    </r>
  </si>
  <si>
    <t>县级资金（盘活财政涉农资金）</t>
  </si>
  <si>
    <t>察隅县古玉乡</t>
  </si>
  <si>
    <t>古玉乡然乌学入户道路建设项目</t>
  </si>
  <si>
    <t>然乌学村</t>
  </si>
  <si>
    <r>
      <t>典学组道路工程6633.48</t>
    </r>
    <r>
      <rPr>
        <sz val="10"/>
        <color indexed="8"/>
        <rFont val="宋体"/>
        <family val="0"/>
      </rPr>
      <t>㎡</t>
    </r>
    <r>
      <rPr>
        <sz val="10"/>
        <color indexed="8"/>
        <rFont val="仿宋_GB2312"/>
        <family val="3"/>
      </rPr>
      <t>，水渠盖板3个；龙冲组道路工程806.63</t>
    </r>
    <r>
      <rPr>
        <sz val="10"/>
        <color indexed="8"/>
        <rFont val="宋体"/>
        <family val="0"/>
      </rPr>
      <t>㎡</t>
    </r>
    <r>
      <rPr>
        <sz val="10"/>
        <color indexed="8"/>
        <rFont val="仿宋_GB2312"/>
        <family val="3"/>
      </rPr>
      <t>，水渠盖板3个；然乌学组道路工程5101.63</t>
    </r>
    <r>
      <rPr>
        <sz val="10"/>
        <color indexed="8"/>
        <rFont val="宋体"/>
        <family val="0"/>
      </rPr>
      <t>㎡</t>
    </r>
  </si>
  <si>
    <t>古玉乡</t>
  </si>
  <si>
    <t>白日龙</t>
  </si>
  <si>
    <t>古玉乡罗马入户道路建设项目</t>
  </si>
  <si>
    <t>罗马村</t>
  </si>
  <si>
    <r>
      <t>大菠萝组道路工程21.69</t>
    </r>
    <r>
      <rPr>
        <sz val="10"/>
        <color indexed="8"/>
        <rFont val="宋体"/>
        <family val="0"/>
      </rPr>
      <t>㎡</t>
    </r>
    <r>
      <rPr>
        <sz val="10"/>
        <color indexed="8"/>
        <rFont val="仿宋_GB2312"/>
        <family val="3"/>
      </rPr>
      <t>；罗马组道路工程3762.23</t>
    </r>
    <r>
      <rPr>
        <sz val="10"/>
        <color indexed="8"/>
        <rFont val="宋体"/>
        <family val="0"/>
      </rPr>
      <t>㎡</t>
    </r>
    <r>
      <rPr>
        <sz val="10"/>
        <color indexed="8"/>
        <rFont val="仿宋_GB2312"/>
        <family val="3"/>
      </rPr>
      <t>，水渠盖板10个。</t>
    </r>
  </si>
  <si>
    <t>古玉乡玉和入户道路建设项目</t>
  </si>
  <si>
    <t>玉和村</t>
  </si>
  <si>
    <r>
      <t>布玉组道路工程2237.28</t>
    </r>
    <r>
      <rPr>
        <sz val="10"/>
        <color indexed="8"/>
        <rFont val="宋体"/>
        <family val="0"/>
      </rPr>
      <t>㎡</t>
    </r>
    <r>
      <rPr>
        <sz val="10"/>
        <color indexed="8"/>
        <rFont val="仿宋_GB2312"/>
        <family val="3"/>
      </rPr>
      <t>，水渠盖板1个；达达组道路工程3445.65</t>
    </r>
    <r>
      <rPr>
        <sz val="10"/>
        <color indexed="8"/>
        <rFont val="宋体"/>
        <family val="0"/>
      </rPr>
      <t>㎡</t>
    </r>
    <r>
      <rPr>
        <sz val="10"/>
        <color indexed="8"/>
        <rFont val="仿宋_GB2312"/>
        <family val="3"/>
      </rPr>
      <t>；玉和、沙参组道路工程5561.35</t>
    </r>
    <r>
      <rPr>
        <sz val="10"/>
        <color indexed="8"/>
        <rFont val="宋体"/>
        <family val="0"/>
      </rPr>
      <t>㎡</t>
    </r>
    <r>
      <rPr>
        <sz val="10"/>
        <color indexed="8"/>
        <rFont val="仿宋_GB2312"/>
        <family val="3"/>
      </rPr>
      <t>，水渠盖板4个。</t>
    </r>
  </si>
  <si>
    <t>古玉乡博学村入户道路建设项目</t>
  </si>
  <si>
    <t>博学村</t>
  </si>
  <si>
    <r>
      <t>堆拉组道路工程1072.03</t>
    </r>
    <r>
      <rPr>
        <sz val="10"/>
        <color indexed="8"/>
        <rFont val="宋体"/>
        <family val="0"/>
      </rPr>
      <t>㎡</t>
    </r>
    <r>
      <rPr>
        <sz val="10"/>
        <color indexed="8"/>
        <rFont val="仿宋_GB2312"/>
        <family val="3"/>
      </rPr>
      <t>；杰荣组道路工程2378.65</t>
    </r>
    <r>
      <rPr>
        <sz val="10"/>
        <color indexed="8"/>
        <rFont val="宋体"/>
        <family val="0"/>
      </rPr>
      <t>㎡</t>
    </r>
    <r>
      <rPr>
        <sz val="10"/>
        <color indexed="8"/>
        <rFont val="仿宋_GB2312"/>
        <family val="3"/>
      </rPr>
      <t>，水渠盖板1个；具罗、亚冲、普冲、拥组道路工程9226.48</t>
    </r>
    <r>
      <rPr>
        <sz val="10"/>
        <color indexed="8"/>
        <rFont val="宋体"/>
        <family val="0"/>
      </rPr>
      <t>㎡</t>
    </r>
    <r>
      <rPr>
        <sz val="10"/>
        <color indexed="8"/>
        <rFont val="仿宋_GB2312"/>
        <family val="3"/>
      </rPr>
      <t>，水渠盖板20个。</t>
    </r>
  </si>
  <si>
    <t>古玉乡巴依村入户道路建设项目</t>
  </si>
  <si>
    <t>巴依村</t>
  </si>
  <si>
    <r>
      <t>巴依组道路工程7435.73</t>
    </r>
    <r>
      <rPr>
        <sz val="10"/>
        <color indexed="8"/>
        <rFont val="宋体"/>
        <family val="0"/>
      </rPr>
      <t>㎡</t>
    </r>
    <r>
      <rPr>
        <sz val="10"/>
        <color indexed="8"/>
        <rFont val="仿宋_GB2312"/>
        <family val="3"/>
      </rPr>
      <t>，水渠盖板9个；典东组道路工程1356.18</t>
    </r>
    <r>
      <rPr>
        <sz val="10"/>
        <color indexed="8"/>
        <rFont val="宋体"/>
        <family val="0"/>
      </rPr>
      <t>㎡</t>
    </r>
    <r>
      <rPr>
        <sz val="10"/>
        <color indexed="8"/>
        <rFont val="仿宋_GB2312"/>
        <family val="3"/>
      </rPr>
      <t>，水渠盖板1个。</t>
    </r>
  </si>
  <si>
    <t>市级资金（财政专项扶贫资金）-预留资金</t>
  </si>
  <si>
    <t>古玉乡古井村入户道路建设项目</t>
  </si>
  <si>
    <t>古井村</t>
  </si>
  <si>
    <r>
      <t>普冲组道路工程5591.77</t>
    </r>
    <r>
      <rPr>
        <sz val="10"/>
        <color indexed="8"/>
        <rFont val="宋体"/>
        <family val="0"/>
      </rPr>
      <t>㎡</t>
    </r>
    <r>
      <rPr>
        <sz val="10"/>
        <color indexed="8"/>
        <rFont val="仿宋_GB2312"/>
        <family val="3"/>
      </rPr>
      <t>，水渠盖板4个；亚冲组道路工程13513</t>
    </r>
    <r>
      <rPr>
        <sz val="10"/>
        <color indexed="8"/>
        <rFont val="宋体"/>
        <family val="0"/>
      </rPr>
      <t>㎡</t>
    </r>
    <r>
      <rPr>
        <sz val="10"/>
        <color indexed="8"/>
        <rFont val="仿宋_GB2312"/>
        <family val="3"/>
      </rPr>
      <t>，水渠盖板4个</t>
    </r>
  </si>
  <si>
    <t>新建房屋的饮水
管道购置</t>
  </si>
  <si>
    <t>各行政村</t>
  </si>
  <si>
    <t>人居环境提升改造项目</t>
  </si>
  <si>
    <t>关龙村、沙美村、龙日村、安巴村、沙堆村、觉布如村</t>
  </si>
  <si>
    <t>计划时间2019年2月</t>
  </si>
  <si>
    <t>计划投资：53.64</t>
  </si>
  <si>
    <t>古拉乡南雪村机耕道建设项目</t>
  </si>
  <si>
    <t>南雪村</t>
  </si>
  <si>
    <t>计划建设内容：钢架梁1座，挡土墙工程204m，天然沙砾石面层2675m2，及附属设施</t>
  </si>
  <si>
    <t>计划投资：46.49</t>
  </si>
  <si>
    <t>县级资金（财政专项扶贫资金）</t>
  </si>
  <si>
    <t>计划投资：53.49</t>
  </si>
  <si>
    <t>古拉乡安巴村机耕道建设项目</t>
  </si>
  <si>
    <t>安巴村</t>
  </si>
  <si>
    <t>计划建设内容：挡土墙工程369m，天然沙砾石面层3865.及附属设施</t>
  </si>
  <si>
    <t>计划投资：99.96</t>
  </si>
  <si>
    <t>古拉乡关龙村机耕道建设项目</t>
  </si>
  <si>
    <t>计划建设内容：钢架梁2座，挡土墙工程1066m，天然沙砾石面层16570m2，及附属设施</t>
  </si>
  <si>
    <t>计划投资98.41（总投347.24）</t>
  </si>
  <si>
    <t>察隅县安居办</t>
  </si>
  <si>
    <t>卡地村易地扶贫搬迁征地补偿款</t>
  </si>
  <si>
    <t>征地补偿费</t>
  </si>
  <si>
    <t>安居办</t>
  </si>
  <si>
    <t>扎西次仁</t>
  </si>
  <si>
    <t>已兑现完毕</t>
  </si>
  <si>
    <t>察隅县住建局</t>
  </si>
  <si>
    <t>察隅县公路沿线、景区景点村及试点村附属民房屋顶改造项目</t>
  </si>
  <si>
    <t>古玉乡巴依村、玉和村、罗马村、古井村、然乌雪村、博学村，古拉乡除察空外的所有村11个</t>
  </si>
  <si>
    <t>为17个行政村所有户改造蓝色铁皮屋面为ASA2.5的树脂瓦，改造面积为30万平方米</t>
  </si>
  <si>
    <t>市级资金（民房屋顶改造补助资金）</t>
  </si>
  <si>
    <t>三、政策补助类</t>
  </si>
  <si>
    <t>察隅县各乡镇</t>
  </si>
  <si>
    <t>生态岗位</t>
  </si>
  <si>
    <t>96个行政村</t>
  </si>
  <si>
    <t>环保局</t>
  </si>
  <si>
    <t>边巴顿珠</t>
  </si>
  <si>
    <t>中央资金（中央财政森林管护和森林停伐补助）、市级资金（财政专项扶贫资金）</t>
  </si>
  <si>
    <t>定向补贴</t>
  </si>
  <si>
    <t>享受定向补贴贫困户无劳力人员2850人</t>
  </si>
  <si>
    <t>民政局</t>
  </si>
  <si>
    <t>小普琼</t>
  </si>
  <si>
    <t>自治区级资金（其他农业支出-扶贫政策性补助）</t>
  </si>
  <si>
    <t>汇总</t>
  </si>
  <si>
    <t>附件3：</t>
  </si>
  <si>
    <t xml:space="preserve">  2018年贫困县涉农资金整合工作示范县统计表</t>
  </si>
  <si>
    <r>
      <t>填报地（市）：</t>
    </r>
    <r>
      <rPr>
        <u val="single"/>
        <sz val="11"/>
        <color indexed="63"/>
        <rFont val="宋体"/>
        <family val="0"/>
      </rPr>
      <t>察隅县人民政府</t>
    </r>
  </si>
  <si>
    <t>示范县名</t>
  </si>
  <si>
    <t>基本情况</t>
  </si>
  <si>
    <t>贫困县涉农资金整合情况</t>
  </si>
  <si>
    <t>农村人口数（人）</t>
  </si>
  <si>
    <t>建档立卡贫困人口数（人）</t>
  </si>
  <si>
    <t>贫困村数</t>
  </si>
  <si>
    <t>贫困发生率（%）</t>
  </si>
  <si>
    <t>贫困县类别</t>
  </si>
  <si>
    <t>计划脱贫时间（年）</t>
  </si>
  <si>
    <t>出台本年度整合实施方案时间（年）</t>
  </si>
  <si>
    <t>出台资金管理办法时间（年）</t>
  </si>
  <si>
    <t>2017年中央和自治区财政资金规模</t>
  </si>
  <si>
    <t>2018年整合范围资金总规模（万元）</t>
  </si>
  <si>
    <t>2018年计划整合资金规模（万元）</t>
  </si>
  <si>
    <t>2018年已整合规模（万元）</t>
  </si>
  <si>
    <t>合计</t>
  </si>
  <si>
    <t>中央</t>
  </si>
  <si>
    <t>省级</t>
  </si>
  <si>
    <t>地市级</t>
  </si>
  <si>
    <t>县级</t>
  </si>
  <si>
    <t>深度贫困</t>
  </si>
  <si>
    <t>2018年1-10月份实际支出数</t>
  </si>
  <si>
    <t>中央资金（财政专项扶贫资金）（发展资金，总规模包括国有农场和林场扶贫资金）</t>
  </si>
  <si>
    <t>2018年安排岗位5980人，其中：森林生态脱贫岗位2636，环境保洁员295，环境监督员96人，农村水源地保护员97人，水资源管护员121人，水土保持监督员113人，水管员162，山洪灾害防治设施看护员105人，乡村旅游保洁员10人，地质灾害群策群防员62人，农村公路养护员283人，村级草原监督员855人，生态宣传员680人，村级护林员265人，森林生态脱贫岗位（机动岗位）100人，环境保洁员（机动岗位）98人，农村水源地保护员（机动岗位）2人</t>
  </si>
  <si>
    <t>中央资金（2018年中央财政专项扶贫增量资金）</t>
  </si>
  <si>
    <t>计划受益户</t>
  </si>
  <si>
    <t>为新建房屋的农户购买饮水入户管道：PE25长度16025米，单价4.6元，合计73715元.PE63长度6350米，单价26元，合计165100元.PE50长度1420米，单价25元，合计35500元.PE75长度3000米，单价33元，合计99000元，其余资金用于贫困群众扶贫项目上查漏补缺等资金。</t>
  </si>
  <si>
    <t>房屋新建1户补贴：12万；关龙村1户贫困户修建围墙补贴:0.5万；沙美村、龙日村整村搬迁贫困户10户修建围墙每户补贴0.5万；合计5万；边缘户13户修建围墙每户补贴:1.5万,合计19.5万；安巴村猪圈修建22户每户补贴:0.8万,合计17.6万；沙堆村牲畜棚扩建21户每户补贴:1.2万,合计25.2万；觉布如村牲畜棚+猪圈45户每户补贴:1.2万,合计54万;关龙村牲畜棚扩建19户每户补贴:1.2万,合计25.2万；合计28.5万。共计162.3万。其余资金用于贫困群众扶贫项目上查漏补缺等资金。</t>
  </si>
  <si>
    <r>
      <t>西藏自治区</t>
    </r>
    <r>
      <rPr>
        <b/>
        <u val="single"/>
        <sz val="16"/>
        <color indexed="8"/>
        <rFont val="方正小标宋简体"/>
        <family val="0"/>
      </rPr>
      <t xml:space="preserve">林芝 </t>
    </r>
    <r>
      <rPr>
        <b/>
        <sz val="16"/>
        <color indexed="8"/>
        <rFont val="方正小标宋简体"/>
        <family val="0"/>
      </rPr>
      <t>市</t>
    </r>
    <r>
      <rPr>
        <b/>
        <u val="single"/>
        <sz val="16"/>
        <color indexed="8"/>
        <rFont val="方正小标宋简体"/>
        <family val="0"/>
      </rPr>
      <t xml:space="preserve">察隅 </t>
    </r>
    <r>
      <rPr>
        <b/>
        <sz val="16"/>
        <color indexed="8"/>
        <rFont val="方正小标宋简体"/>
        <family val="0"/>
      </rPr>
      <t>县（区）2018年统筹整合资金来源及支出表</t>
    </r>
  </si>
  <si>
    <r>
      <t>填报时间：2018年</t>
    </r>
    <r>
      <rPr>
        <sz val="11"/>
        <color indexed="63"/>
        <rFont val="宋体"/>
        <family val="0"/>
      </rPr>
      <t>10</t>
    </r>
    <r>
      <rPr>
        <sz val="11"/>
        <color indexed="63"/>
        <rFont val="宋体"/>
        <family val="0"/>
      </rPr>
      <t>月</t>
    </r>
    <r>
      <rPr>
        <sz val="11"/>
        <color indexed="63"/>
        <rFont val="宋体"/>
        <family val="0"/>
      </rPr>
      <t>12</t>
    </r>
    <r>
      <rPr>
        <sz val="11"/>
        <color indexed="63"/>
        <rFont val="宋体"/>
        <family val="0"/>
      </rPr>
      <t>日</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</si>
</sst>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_-;[Red]&quot;$&quot;\ #,##0\-"/>
    <numFmt numFmtId="178" formatCode="\$#,##0.00;\(\$#,##0.00\)"/>
    <numFmt numFmtId="179" formatCode="_-&quot;$&quot;\ * #,##0_-;_-&quot;$&quot;\ * #,##0\-;_-&quot;$&quot;\ * &quot;-&quot;_-;_-@_-"/>
    <numFmt numFmtId="180" formatCode="_(&quot;$&quot;* #,##0.00_);_(&quot;$&quot;* \(#,##0.00\);_(&quot;$&quot;* &quot;-&quot;??_);_(@_)"/>
    <numFmt numFmtId="181" formatCode="&quot;$&quot;#,##0.00_);[Red]\(&quot;$&quot;#,##0.00\)"/>
    <numFmt numFmtId="182" formatCode="_-* #,##0_-;\-* #,##0_-;_-* &quot;-&quot;_-;_-@_-"/>
    <numFmt numFmtId="183" formatCode="&quot;$&quot;\ #,##0.00_-;[Red]&quot;$&quot;\ #,##0.00\-"/>
    <numFmt numFmtId="184" formatCode="_-* #,##0.00_-;\-* #,##0.00_-;_-* &quot;-&quot;??_-;_-@_-"/>
    <numFmt numFmtId="185" formatCode="#,##0;\(#,##0\)"/>
    <numFmt numFmtId="186" formatCode="\$#,##0;\(\$#,##0\)"/>
    <numFmt numFmtId="187" formatCode="_-&quot;$&quot;\ * #,##0.00_-;_-&quot;$&quot;\ * #,##0.00\-;_-&quot;$&quot;\ * &quot;-&quot;??_-;_-@_-"/>
    <numFmt numFmtId="188" formatCode="#,##0.0_);\(#,##0.0\)"/>
    <numFmt numFmtId="189" formatCode="&quot;$&quot;#,##0_);[Red]\(&quot;$&quot;#,##0\)"/>
    <numFmt numFmtId="190" formatCode="_(&quot;$&quot;* #,##0_);_(&quot;$&quot;* \(#,##0\);_(&quot;$&quot;* &quot;-&quot;_);_(@_)"/>
    <numFmt numFmtId="191" formatCode="0.00_);[Red]\(0.00\)"/>
    <numFmt numFmtId="192" formatCode="0.00_ "/>
    <numFmt numFmtId="193" formatCode="0.0_);[Red]\(0.0\)"/>
    <numFmt numFmtId="194" formatCode="0_ "/>
    <numFmt numFmtId="195" formatCode="0_);[Red]\(0\)"/>
  </numFmts>
  <fonts count="111">
    <font>
      <sz val="11"/>
      <color indexed="8"/>
      <name val="宋体"/>
      <family val="0"/>
    </font>
    <font>
      <sz val="11"/>
      <color indexed="63"/>
      <name val="宋体"/>
      <family val="0"/>
    </font>
    <font>
      <b/>
      <sz val="18"/>
      <color indexed="63"/>
      <name val="华文中宋"/>
      <family val="0"/>
    </font>
    <font>
      <sz val="10"/>
      <color indexed="63"/>
      <name val="楷体"/>
      <family val="3"/>
    </font>
    <font>
      <sz val="10"/>
      <color indexed="63"/>
      <name val="仿宋"/>
      <family val="3"/>
    </font>
    <font>
      <b/>
      <sz val="12"/>
      <color indexed="8"/>
      <name val="仿宋"/>
      <family val="3"/>
    </font>
    <font>
      <b/>
      <sz val="11"/>
      <color indexed="8"/>
      <name val="宋体"/>
      <family val="0"/>
    </font>
    <font>
      <sz val="12"/>
      <color indexed="63"/>
      <name val="仿宋"/>
      <family val="3"/>
    </font>
    <font>
      <sz val="20"/>
      <name val="方正小标宋简体"/>
      <family val="0"/>
    </font>
    <font>
      <sz val="20"/>
      <color indexed="8"/>
      <name val="方正小标宋简体"/>
      <family val="0"/>
    </font>
    <font>
      <b/>
      <sz val="10"/>
      <color indexed="8"/>
      <name val="宋体"/>
      <family val="0"/>
    </font>
    <font>
      <b/>
      <sz val="10"/>
      <name val="宋体"/>
      <family val="0"/>
    </font>
    <font>
      <b/>
      <sz val="10"/>
      <color indexed="8"/>
      <name val="仿宋_GB2312"/>
      <family val="3"/>
    </font>
    <font>
      <sz val="10"/>
      <color indexed="8"/>
      <name val="仿宋_GB2312"/>
      <family val="3"/>
    </font>
    <font>
      <sz val="10"/>
      <name val="仿宋_GB2312"/>
      <family val="3"/>
    </font>
    <font>
      <sz val="11"/>
      <color indexed="8"/>
      <name val="仿宋_GB2312"/>
      <family val="3"/>
    </font>
    <font>
      <b/>
      <sz val="12"/>
      <color indexed="8"/>
      <name val="仿宋_GB2312"/>
      <family val="3"/>
    </font>
    <font>
      <b/>
      <sz val="12"/>
      <name val="仿宋_GB2312"/>
      <family val="3"/>
    </font>
    <font>
      <sz val="10"/>
      <color indexed="63"/>
      <name val="宋体"/>
      <family val="0"/>
    </font>
    <font>
      <b/>
      <sz val="12"/>
      <color indexed="8"/>
      <name val="方正小标宋简体"/>
      <family val="0"/>
    </font>
    <font>
      <b/>
      <sz val="11"/>
      <color indexed="63"/>
      <name val="宋体"/>
      <family val="0"/>
    </font>
    <font>
      <sz val="10"/>
      <color indexed="8"/>
      <name val="仿宋"/>
      <family val="3"/>
    </font>
    <font>
      <sz val="12"/>
      <color indexed="8"/>
      <name val="仿宋"/>
      <family val="3"/>
    </font>
    <font>
      <sz val="11"/>
      <color indexed="8"/>
      <name val="方正小标宋简体"/>
      <family val="0"/>
    </font>
    <font>
      <sz val="11"/>
      <color indexed="8"/>
      <name val="仿宋"/>
      <family val="3"/>
    </font>
    <font>
      <sz val="12"/>
      <color indexed="8"/>
      <name val="宋体"/>
      <family val="0"/>
    </font>
    <font>
      <sz val="12"/>
      <color indexed="63"/>
      <name val="宋体"/>
      <family val="0"/>
    </font>
    <font>
      <sz val="10"/>
      <color indexed="8"/>
      <name val="宋体"/>
      <family val="0"/>
    </font>
    <font>
      <sz val="8"/>
      <color indexed="63"/>
      <name val="宋体"/>
      <family val="0"/>
    </font>
    <font>
      <b/>
      <sz val="11"/>
      <color indexed="9"/>
      <name val="宋体"/>
      <family val="0"/>
    </font>
    <font>
      <sz val="11"/>
      <color indexed="10"/>
      <name val="宋体"/>
      <family val="0"/>
    </font>
    <font>
      <b/>
      <sz val="13"/>
      <color indexed="62"/>
      <name val="宋体"/>
      <family val="0"/>
    </font>
    <font>
      <sz val="11"/>
      <color indexed="20"/>
      <name val="宋体"/>
      <family val="0"/>
    </font>
    <font>
      <b/>
      <sz val="11"/>
      <color indexed="52"/>
      <name val="宋体"/>
      <family val="0"/>
    </font>
    <font>
      <sz val="12"/>
      <name val="宋体"/>
      <family val="0"/>
    </font>
    <font>
      <sz val="11"/>
      <color indexed="9"/>
      <name val="宋体"/>
      <family val="0"/>
    </font>
    <font>
      <b/>
      <sz val="11"/>
      <color indexed="62"/>
      <name val="宋体"/>
      <family val="0"/>
    </font>
    <font>
      <b/>
      <sz val="18"/>
      <color indexed="62"/>
      <name val="宋体"/>
      <family val="0"/>
    </font>
    <font>
      <u val="single"/>
      <sz val="11"/>
      <color indexed="12"/>
      <name val="宋体"/>
      <family val="0"/>
    </font>
    <font>
      <b/>
      <sz val="15"/>
      <color indexed="62"/>
      <name val="宋体"/>
      <family val="0"/>
    </font>
    <font>
      <sz val="12"/>
      <color indexed="17"/>
      <name val="宋体"/>
      <family val="0"/>
    </font>
    <font>
      <sz val="11"/>
      <color indexed="62"/>
      <name val="宋体"/>
      <family val="0"/>
    </font>
    <font>
      <sz val="11"/>
      <color indexed="60"/>
      <name val="宋体"/>
      <family val="0"/>
    </font>
    <font>
      <sz val="12"/>
      <name val="Times New Roman"/>
      <family val="1"/>
    </font>
    <font>
      <sz val="10"/>
      <name val="Geneva"/>
      <family val="2"/>
    </font>
    <font>
      <sz val="12"/>
      <color indexed="9"/>
      <name val="宋体"/>
      <family val="0"/>
    </font>
    <font>
      <sz val="11"/>
      <color indexed="17"/>
      <name val="宋体"/>
      <family val="0"/>
    </font>
    <font>
      <sz val="8"/>
      <name val="Times New Roman"/>
      <family val="1"/>
    </font>
    <font>
      <sz val="10"/>
      <name val="Helv"/>
      <family val="2"/>
    </font>
    <font>
      <b/>
      <sz val="12"/>
      <name val="宋体"/>
      <family val="0"/>
    </font>
    <font>
      <sz val="10"/>
      <name val="Arial"/>
      <family val="2"/>
    </font>
    <font>
      <i/>
      <sz val="11"/>
      <color indexed="23"/>
      <name val="宋体"/>
      <family val="0"/>
    </font>
    <font>
      <u val="single"/>
      <sz val="11"/>
      <color indexed="20"/>
      <name val="宋体"/>
      <family val="0"/>
    </font>
    <font>
      <sz val="11"/>
      <color indexed="52"/>
      <name val="宋体"/>
      <family val="0"/>
    </font>
    <font>
      <b/>
      <sz val="10"/>
      <name val="Tms Rmn"/>
      <family val="1"/>
    </font>
    <font>
      <sz val="10"/>
      <name val="Times New Roman"/>
      <family val="1"/>
    </font>
    <font>
      <sz val="7"/>
      <name val="Small Fonts"/>
      <family val="2"/>
    </font>
    <font>
      <sz val="10"/>
      <name val="楷体"/>
      <family val="3"/>
    </font>
    <font>
      <sz val="10"/>
      <color indexed="8"/>
      <name val="MS Sans Serif"/>
      <family val="2"/>
    </font>
    <font>
      <sz val="8"/>
      <name val="Arial"/>
      <family val="2"/>
    </font>
    <font>
      <b/>
      <sz val="10"/>
      <name val="MS Sans Serif"/>
      <family val="2"/>
    </font>
    <font>
      <b/>
      <sz val="12"/>
      <name val="Arial"/>
      <family val="2"/>
    </font>
    <font>
      <sz val="12"/>
      <color indexed="16"/>
      <name val="宋体"/>
      <family val="0"/>
    </font>
    <font>
      <sz val="10"/>
      <name val="MS Sans Serif"/>
      <family val="2"/>
    </font>
    <font>
      <sz val="12"/>
      <name val="Helv"/>
      <family val="2"/>
    </font>
    <font>
      <sz val="12"/>
      <color indexed="9"/>
      <name val="Helv"/>
      <family val="2"/>
    </font>
    <font>
      <b/>
      <sz val="14"/>
      <name val="楷体"/>
      <family val="3"/>
    </font>
    <font>
      <sz val="9"/>
      <name val="宋体"/>
      <family val="0"/>
    </font>
    <font>
      <b/>
      <sz val="10"/>
      <name val="Arial"/>
      <family val="2"/>
    </font>
    <font>
      <b/>
      <sz val="9"/>
      <name val="Arial"/>
      <family val="2"/>
    </font>
    <font>
      <sz val="11"/>
      <color indexed="8"/>
      <name val="Tahoma"/>
      <family val="2"/>
    </font>
    <font>
      <b/>
      <sz val="12"/>
      <color indexed="8"/>
      <name val="宋体"/>
      <family val="0"/>
    </font>
    <font>
      <u val="single"/>
      <sz val="11"/>
      <color indexed="63"/>
      <name val="宋体"/>
      <family val="0"/>
    </font>
    <font>
      <u val="single"/>
      <sz val="20"/>
      <name val="方正小标宋简体"/>
      <family val="0"/>
    </font>
    <font>
      <sz val="1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b/>
      <sz val="16"/>
      <color indexed="8"/>
      <name val="方正小标宋简体"/>
      <family val="0"/>
    </font>
    <font>
      <b/>
      <u val="single"/>
      <sz val="16"/>
      <color indexed="8"/>
      <name val="方正小标宋简体"/>
      <family val="0"/>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theme="1"/>
      <name val="Tahoma"/>
      <family val="2"/>
    </font>
    <font>
      <sz val="11"/>
      <color rgb="FF000000"/>
      <name val="Calibri"/>
      <family val="0"/>
    </font>
    <font>
      <sz val="10"/>
      <color rgb="FF000000"/>
      <name val="Calibri"/>
      <family val="0"/>
    </font>
    <font>
      <sz val="12"/>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color rgb="FF333333"/>
      <name val="仿宋"/>
      <family val="3"/>
    </font>
    <font>
      <sz val="10"/>
      <color theme="1"/>
      <name val="仿宋_GB2312"/>
      <family val="3"/>
    </font>
    <font>
      <sz val="10"/>
      <color rgb="FF000000"/>
      <name val="仿宋_GB2312"/>
      <family val="3"/>
    </font>
    <font>
      <sz val="11"/>
      <color theme="1"/>
      <name val="仿宋_GB2312"/>
      <family val="3"/>
    </font>
    <font>
      <sz val="12"/>
      <color rgb="FF000000"/>
      <name val="仿宋"/>
      <family val="3"/>
    </font>
    <font>
      <b/>
      <sz val="10"/>
      <color rgb="FF000000"/>
      <name val="宋体"/>
      <family val="0"/>
    </font>
    <font>
      <sz val="11"/>
      <color rgb="FF333333"/>
      <name val="宋体"/>
      <family val="0"/>
    </font>
    <font>
      <b/>
      <sz val="16"/>
      <color rgb="FF000000"/>
      <name val="方正小标宋简体"/>
      <family val="0"/>
    </font>
  </fonts>
  <fills count="6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7"/>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49"/>
      </top>
      <bottom style="double">
        <color indexed="49"/>
      </bottom>
    </border>
    <border>
      <left style="thin"/>
      <right style="thin"/>
      <top>
        <color indexed="63"/>
      </top>
      <bottom style="thin"/>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4"/>
      </bottom>
    </border>
    <border>
      <left/>
      <right/>
      <top/>
      <bottom style="medium">
        <color theme="4" tint="0.39998000860214233"/>
      </bottom>
    </border>
    <border>
      <left>
        <color indexed="63"/>
      </left>
      <right style="thin"/>
      <top>
        <color indexed="63"/>
      </top>
      <bottom style="thin"/>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27">
    <xf numFmtId="0" fontId="0" fillId="0" borderId="0">
      <alignment vertical="center"/>
      <protection/>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lignment/>
      <protection/>
    </xf>
    <xf numFmtId="0" fontId="49" fillId="0" borderId="0" applyNumberFormat="0" applyFill="0" applyBorder="0" applyProtection="0">
      <alignment vertical="center"/>
    </xf>
    <xf numFmtId="0" fontId="43" fillId="0" borderId="0">
      <alignment/>
      <protection/>
    </xf>
    <xf numFmtId="0" fontId="48" fillId="0" borderId="0">
      <alignment/>
      <protection/>
    </xf>
    <xf numFmtId="0" fontId="44" fillId="0" borderId="0">
      <alignment/>
      <protection/>
    </xf>
    <xf numFmtId="0" fontId="44" fillId="0" borderId="0">
      <alignment/>
      <protection/>
    </xf>
    <xf numFmtId="49" fontId="0" fillId="0" borderId="0" applyFont="0" applyFill="0" applyBorder="0" applyAlignment="0" applyProtection="0"/>
    <xf numFmtId="49" fontId="0" fillId="0" borderId="0" applyFont="0" applyFill="0" applyBorder="0" applyAlignment="0" applyProtection="0"/>
    <xf numFmtId="0" fontId="48" fillId="0" borderId="0">
      <alignment/>
      <protection/>
    </xf>
    <xf numFmtId="0" fontId="43" fillId="0" borderId="0">
      <alignment/>
      <protection/>
    </xf>
    <xf numFmtId="0" fontId="44" fillId="0" borderId="0">
      <alignment/>
      <protection/>
    </xf>
    <xf numFmtId="0" fontId="44" fillId="0" borderId="0">
      <alignment/>
      <protection/>
    </xf>
    <xf numFmtId="0" fontId="43" fillId="0" borderId="0">
      <alignment/>
      <protection/>
    </xf>
    <xf numFmtId="0" fontId="48" fillId="0" borderId="0">
      <alignment/>
      <protection/>
    </xf>
    <xf numFmtId="0" fontId="43"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5" borderId="0" applyProtection="0">
      <alignment vertical="center"/>
    </xf>
    <xf numFmtId="0" fontId="0" fillId="6" borderId="0" applyProtection="0">
      <alignment/>
    </xf>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0" fillId="3" borderId="0" applyProtection="0">
      <alignment vertical="center"/>
    </xf>
    <xf numFmtId="0" fontId="0" fillId="8" borderId="0" applyProtection="0">
      <alignment/>
    </xf>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0" fillId="2" borderId="0" applyProtection="0">
      <alignment vertical="center"/>
    </xf>
    <xf numFmtId="0" fontId="0" fillId="10" borderId="0" applyProtection="0">
      <alignment/>
    </xf>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0" fillId="4" borderId="0" applyProtection="0">
      <alignment vertical="center"/>
    </xf>
    <xf numFmtId="0" fontId="0" fillId="12" borderId="0" applyProtection="0">
      <alignment/>
    </xf>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0" fillId="6" borderId="0" applyProtection="0">
      <alignment vertical="center"/>
    </xf>
    <xf numFmtId="0" fontId="0" fillId="5" borderId="0" applyProtection="0">
      <alignment/>
    </xf>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0" fillId="10" borderId="0" applyProtection="0">
      <alignment vertical="center"/>
    </xf>
    <xf numFmtId="0" fontId="0" fillId="3" borderId="0" applyProtection="0">
      <alignment/>
    </xf>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9" borderId="0" applyProtection="0">
      <alignment vertical="center"/>
    </xf>
    <xf numFmtId="0" fontId="0" fillId="19" borderId="0" applyProtection="0">
      <alignment/>
    </xf>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0" fillId="3" borderId="0" applyProtection="0">
      <alignment vertical="center"/>
    </xf>
    <xf numFmtId="0" fontId="0" fillId="8" borderId="0" applyProtection="0">
      <alignment/>
    </xf>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0" fillId="17" borderId="0" applyProtection="0">
      <alignment vertical="center"/>
    </xf>
    <xf numFmtId="0" fontId="0" fillId="10" borderId="0" applyProtection="0">
      <alignment/>
    </xf>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0" fillId="3" borderId="0" applyProtection="0">
      <alignment vertical="center"/>
    </xf>
    <xf numFmtId="0" fontId="0" fillId="12" borderId="0" applyProtection="0">
      <alignment/>
    </xf>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0" fillId="19" borderId="0" applyProtection="0">
      <alignment vertical="center"/>
    </xf>
    <xf numFmtId="0" fontId="0" fillId="19" borderId="0" applyProtection="0">
      <alignment/>
    </xf>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0" fillId="10" borderId="0" applyProtection="0">
      <alignment vertical="center"/>
    </xf>
    <xf numFmtId="0" fontId="0" fillId="3" borderId="0" applyProtection="0">
      <alignment/>
    </xf>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19" borderId="0" applyProtection="0">
      <alignment vertical="center"/>
    </xf>
    <xf numFmtId="0" fontId="35" fillId="19" borderId="0" applyProtection="0">
      <alignment/>
    </xf>
    <xf numFmtId="0" fontId="82" fillId="29" borderId="0" applyNumberFormat="0" applyBorder="0" applyAlignment="0" applyProtection="0"/>
    <xf numFmtId="0" fontId="35" fillId="19" borderId="0" applyProtection="0">
      <alignment/>
    </xf>
    <xf numFmtId="0" fontId="82" fillId="29"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35" fillId="8" borderId="0" applyProtection="0">
      <alignment vertical="center"/>
    </xf>
    <xf numFmtId="0" fontId="35" fillId="8" borderId="0" applyProtection="0">
      <alignment/>
    </xf>
    <xf numFmtId="0" fontId="82" fillId="30" borderId="0" applyNumberFormat="0" applyBorder="0" applyAlignment="0" applyProtection="0"/>
    <xf numFmtId="0" fontId="35" fillId="8" borderId="0" applyProtection="0">
      <alignment/>
    </xf>
    <xf numFmtId="0" fontId="82"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35" fillId="17" borderId="0" applyProtection="0">
      <alignment vertical="center"/>
    </xf>
    <xf numFmtId="0" fontId="35" fillId="10" borderId="0" applyProtection="0">
      <alignment/>
    </xf>
    <xf numFmtId="0" fontId="82" fillId="31" borderId="0" applyNumberFormat="0" applyBorder="0" applyAlignment="0" applyProtection="0"/>
    <xf numFmtId="0" fontId="35" fillId="10" borderId="0" applyProtection="0">
      <alignment/>
    </xf>
    <xf numFmtId="0" fontId="82" fillId="31" borderId="0" applyNumberFormat="0" applyBorder="0" applyAlignment="0" applyProtection="0"/>
    <xf numFmtId="0" fontId="82" fillId="31" borderId="0" applyNumberFormat="0" applyBorder="0" applyAlignment="0" applyProtection="0"/>
    <xf numFmtId="0" fontId="82" fillId="31" borderId="0" applyNumberFormat="0" applyBorder="0" applyAlignment="0" applyProtection="0"/>
    <xf numFmtId="0" fontId="35" fillId="3" borderId="0" applyProtection="0">
      <alignment vertical="center"/>
    </xf>
    <xf numFmtId="0" fontId="35" fillId="12" borderId="0" applyProtection="0">
      <alignment/>
    </xf>
    <xf numFmtId="0" fontId="82" fillId="32" borderId="0" applyNumberFormat="0" applyBorder="0" applyAlignment="0" applyProtection="0"/>
    <xf numFmtId="0" fontId="35" fillId="12" borderId="0" applyProtection="0">
      <alignment/>
    </xf>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35" fillId="19" borderId="0" applyProtection="0">
      <alignment vertical="center"/>
    </xf>
    <xf numFmtId="0" fontId="35" fillId="19" borderId="0" applyProtection="0">
      <alignment/>
    </xf>
    <xf numFmtId="0" fontId="82" fillId="33" borderId="0" applyNumberFormat="0" applyBorder="0" applyAlignment="0" applyProtection="0"/>
    <xf numFmtId="0" fontId="35" fillId="19" borderId="0" applyProtection="0">
      <alignment/>
    </xf>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35" fillId="34" borderId="0" applyProtection="0">
      <alignment vertical="center"/>
    </xf>
    <xf numFmtId="0" fontId="35" fillId="3" borderId="0" applyProtection="0">
      <alignment/>
    </xf>
    <xf numFmtId="0" fontId="82" fillId="35" borderId="0" applyNumberFormat="0" applyBorder="0" applyAlignment="0" applyProtection="0"/>
    <xf numFmtId="0" fontId="35" fillId="3" borderId="0" applyProtection="0">
      <alignment/>
    </xf>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48" fillId="0" borderId="0">
      <alignment/>
      <protection locked="0"/>
    </xf>
    <xf numFmtId="0" fontId="45" fillId="3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28" borderId="0" applyNumberFormat="0" applyBorder="0" applyAlignment="0" applyProtection="0"/>
    <xf numFmtId="0" fontId="45" fillId="40"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35" fillId="42" borderId="0" applyNumberFormat="0" applyBorder="0" applyAlignment="0" applyProtection="0"/>
    <xf numFmtId="0" fontId="45"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35" fillId="34" borderId="0" applyNumberFormat="0" applyBorder="0" applyAlignment="0" applyProtection="0"/>
    <xf numFmtId="0" fontId="45" fillId="3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39" borderId="0" applyNumberFormat="0" applyBorder="0" applyAlignment="0" applyProtection="0"/>
    <xf numFmtId="0" fontId="45" fillId="39" borderId="0" applyNumberFormat="0" applyBorder="0" applyAlignment="0" applyProtection="0"/>
    <xf numFmtId="0" fontId="35" fillId="39" borderId="0" applyNumberFormat="0" applyBorder="0" applyAlignment="0" applyProtection="0"/>
    <xf numFmtId="0" fontId="45" fillId="28"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35" fillId="28" borderId="0" applyNumberFormat="0" applyBorder="0" applyAlignment="0" applyProtection="0"/>
    <xf numFmtId="0" fontId="45" fillId="38"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35" fillId="43" borderId="0" applyNumberFormat="0" applyBorder="0" applyAlignment="0" applyProtection="0"/>
    <xf numFmtId="0" fontId="47" fillId="0" borderId="0">
      <alignment horizontal="center" wrapText="1"/>
      <protection locked="0"/>
    </xf>
    <xf numFmtId="0" fontId="32" fillId="16" borderId="0" applyNumberFormat="0" applyBorder="0" applyAlignment="0" applyProtection="0"/>
    <xf numFmtId="0" fontId="32" fillId="16" borderId="0" applyNumberFormat="0" applyBorder="0" applyAlignment="0" applyProtection="0"/>
    <xf numFmtId="0" fontId="33" fillId="2" borderId="1" applyNumberFormat="0" applyAlignment="0" applyProtection="0"/>
    <xf numFmtId="0" fontId="33" fillId="2" borderId="1" applyNumberFormat="0" applyAlignment="0" applyProtection="0"/>
    <xf numFmtId="0" fontId="29" fillId="41" borderId="2" applyNumberFormat="0" applyAlignment="0" applyProtection="0"/>
    <xf numFmtId="0" fontId="29" fillId="41" borderId="2" applyNumberFormat="0" applyAlignment="0" applyProtection="0"/>
    <xf numFmtId="0" fontId="60" fillId="0" borderId="0" applyNumberFormat="0" applyFill="0" applyBorder="0" applyAlignment="0" applyProtection="0"/>
    <xf numFmtId="182" fontId="0" fillId="0" borderId="0" applyFont="0" applyFill="0" applyBorder="0" applyAlignment="0" applyProtection="0"/>
    <xf numFmtId="185" fontId="55" fillId="0" borderId="0">
      <alignment/>
      <protection/>
    </xf>
    <xf numFmtId="184"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78" fontId="55" fillId="0" borderId="0">
      <alignment/>
      <protection/>
    </xf>
    <xf numFmtId="15" fontId="63" fillId="0" borderId="0">
      <alignment/>
      <protection/>
    </xf>
    <xf numFmtId="186" fontId="55"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46" fillId="10" borderId="0" applyNumberFormat="0" applyBorder="0" applyAlignment="0" applyProtection="0"/>
    <xf numFmtId="0" fontId="46" fillId="10" borderId="0" applyNumberFormat="0" applyBorder="0" applyAlignment="0" applyProtection="0"/>
    <xf numFmtId="0" fontId="59" fillId="17" borderId="0" applyNumberFormat="0" applyBorder="0" applyAlignment="0" applyProtection="0"/>
    <xf numFmtId="0" fontId="61" fillId="0" borderId="3" applyNumberFormat="0" applyAlignment="0" applyProtection="0"/>
    <xf numFmtId="0" fontId="61" fillId="0" borderId="4">
      <alignment horizontal="left" vertical="center"/>
      <protection/>
    </xf>
    <xf numFmtId="0" fontId="39" fillId="0" borderId="5" applyNumberFormat="0" applyFill="0" applyAlignment="0" applyProtection="0"/>
    <xf numFmtId="0" fontId="39"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1" fillId="3" borderId="1" applyNumberFormat="0" applyAlignment="0" applyProtection="0"/>
    <xf numFmtId="0" fontId="59" fillId="4" borderId="8" applyNumberFormat="0" applyBorder="0" applyAlignment="0" applyProtection="0"/>
    <xf numFmtId="0" fontId="41" fillId="3" borderId="1" applyNumberFormat="0" applyAlignment="0" applyProtection="0"/>
    <xf numFmtId="0" fontId="41" fillId="3" borderId="1" applyNumberFormat="0" applyAlignment="0" applyProtection="0"/>
    <xf numFmtId="188" fontId="64" fillId="44" borderId="0">
      <alignment/>
      <protection/>
    </xf>
    <xf numFmtId="0" fontId="53" fillId="0" borderId="9" applyNumberFormat="0" applyFill="0" applyAlignment="0" applyProtection="0"/>
    <xf numFmtId="0" fontId="53" fillId="0" borderId="9" applyNumberFormat="0" applyFill="0" applyAlignment="0" applyProtection="0"/>
    <xf numFmtId="188" fontId="65" fillId="45" borderId="0">
      <alignment/>
      <protection/>
    </xf>
    <xf numFmtId="38" fontId="0" fillId="0" borderId="0" applyFont="0" applyFill="0" applyBorder="0" applyAlignment="0" applyProtection="0"/>
    <xf numFmtId="40" fontId="0" fillId="0" borderId="0" applyFont="0" applyFill="0" applyBorder="0" applyAlignment="0" applyProtection="0"/>
    <xf numFmtId="179" fontId="0" fillId="0" borderId="0" applyFont="0" applyFill="0" applyBorder="0" applyAlignment="0" applyProtection="0"/>
    <xf numFmtId="0" fontId="0" fillId="0" borderId="0" applyFont="0" applyFill="0" applyBorder="0" applyAlignment="0" applyProtection="0"/>
    <xf numFmtId="18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79" fontId="0" fillId="0" borderId="0" applyFont="0" applyFill="0" applyBorder="0" applyAlignment="0" applyProtection="0"/>
    <xf numFmtId="0" fontId="42" fillId="18" borderId="0" applyNumberFormat="0" applyBorder="0" applyAlignment="0" applyProtection="0"/>
    <xf numFmtId="0" fontId="42" fillId="18" borderId="0" applyNumberFormat="0" applyBorder="0" applyAlignment="0" applyProtection="0"/>
    <xf numFmtId="0" fontId="55" fillId="0" borderId="0">
      <alignment/>
      <protection/>
    </xf>
    <xf numFmtId="37" fontId="56" fillId="0" borderId="0">
      <alignment/>
      <protection/>
    </xf>
    <xf numFmtId="177" fontId="50" fillId="0" borderId="0">
      <alignment/>
      <protection/>
    </xf>
    <xf numFmtId="0" fontId="48" fillId="0" borderId="0">
      <alignment/>
      <protection/>
    </xf>
    <xf numFmtId="0" fontId="0" fillId="4" borderId="10" applyNumberFormat="0" applyFont="0" applyAlignment="0" applyProtection="0"/>
    <xf numFmtId="0" fontId="0" fillId="4" borderId="10" applyNumberFormat="0" applyFont="0" applyAlignment="0" applyProtection="0"/>
    <xf numFmtId="0" fontId="20" fillId="2" borderId="11" applyNumberFormat="0" applyAlignment="0" applyProtection="0"/>
    <xf numFmtId="0" fontId="20" fillId="2" borderId="11" applyNumberFormat="0" applyAlignment="0" applyProtection="0"/>
    <xf numFmtId="14" fontId="47"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60" fillId="0" borderId="12">
      <alignment horizontal="center"/>
      <protection/>
    </xf>
    <xf numFmtId="3" fontId="0" fillId="0" borderId="0" applyFont="0" applyFill="0" applyBorder="0" applyAlignment="0" applyProtection="0"/>
    <xf numFmtId="3" fontId="0" fillId="0" borderId="0" applyFont="0" applyFill="0" applyBorder="0" applyAlignment="0" applyProtection="0"/>
    <xf numFmtId="0" fontId="0" fillId="46" borderId="0" applyNumberFormat="0" applyFont="0" applyBorder="0" applyAlignment="0" applyProtection="0"/>
    <xf numFmtId="0" fontId="0" fillId="46" borderId="0" applyNumberFormat="0" applyFont="0" applyBorder="0" applyAlignment="0" applyProtection="0"/>
    <xf numFmtId="0" fontId="60" fillId="0" borderId="0" applyNumberFormat="0" applyFill="0" applyBorder="0" applyAlignment="0" applyProtection="0"/>
    <xf numFmtId="0" fontId="54" fillId="47" borderId="13">
      <alignment/>
      <protection locked="0"/>
    </xf>
    <xf numFmtId="0" fontId="54" fillId="47" borderId="13">
      <alignment/>
      <protection locked="0"/>
    </xf>
    <xf numFmtId="0" fontId="58" fillId="0" borderId="0">
      <alignment/>
      <protection/>
    </xf>
    <xf numFmtId="0" fontId="54" fillId="47" borderId="13">
      <alignment/>
      <protection locked="0"/>
    </xf>
    <xf numFmtId="0" fontId="54" fillId="47" borderId="13">
      <alignment/>
      <protection locked="0"/>
    </xf>
    <xf numFmtId="0" fontId="54" fillId="47" borderId="13">
      <alignment/>
      <protection locked="0"/>
    </xf>
    <xf numFmtId="0" fontId="54" fillId="47" borderId="13">
      <alignment/>
      <protection locked="0"/>
    </xf>
    <xf numFmtId="0" fontId="37" fillId="0" borderId="0" applyNumberFormat="0" applyFill="0" applyBorder="0" applyAlignment="0" applyProtection="0"/>
    <xf numFmtId="0" fontId="37" fillId="0" borderId="0" applyNumberFormat="0" applyFill="0" applyBorder="0" applyAlignment="0" applyProtection="0"/>
    <xf numFmtId="0" fontId="20" fillId="0" borderId="14" applyNumberFormat="0" applyFill="0" applyAlignment="0" applyProtection="0"/>
    <xf numFmtId="0" fontId="20" fillId="0" borderId="14"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0" fillId="0" borderId="0" applyProtection="0">
      <alignment vertical="center"/>
    </xf>
    <xf numFmtId="180" fontId="0" fillId="0" borderId="0" applyFont="0" applyFill="0" applyBorder="0" applyAlignment="0" applyProtection="0"/>
    <xf numFmtId="190" fontId="0" fillId="0" borderId="0" applyFont="0" applyFill="0" applyBorder="0" applyAlignment="0" applyProtection="0"/>
    <xf numFmtId="0" fontId="50" fillId="0" borderId="15" applyNumberFormat="0" applyFill="0" applyProtection="0">
      <alignment horizontal="right"/>
    </xf>
    <xf numFmtId="0" fontId="37" fillId="0" borderId="0" applyProtection="0">
      <alignment vertical="center"/>
    </xf>
    <xf numFmtId="0" fontId="39" fillId="0" borderId="7" applyProtection="0">
      <alignment vertical="center"/>
    </xf>
    <xf numFmtId="0" fontId="39" fillId="0" borderId="7" applyProtection="0">
      <alignment/>
    </xf>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31" fillId="0" borderId="7" applyProtection="0">
      <alignment vertical="center"/>
    </xf>
    <xf numFmtId="0" fontId="31" fillId="0" borderId="7" applyProtection="0">
      <alignment/>
    </xf>
    <xf numFmtId="0" fontId="84" fillId="0" borderId="17" applyNumberFormat="0" applyFill="0" applyAlignment="0" applyProtection="0"/>
    <xf numFmtId="0" fontId="31" fillId="0" borderId="7" applyProtection="0">
      <alignment/>
    </xf>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36" fillId="0" borderId="18" applyProtection="0">
      <alignment vertical="center"/>
    </xf>
    <xf numFmtId="0" fontId="36" fillId="0" borderId="18" applyProtection="0">
      <alignment/>
    </xf>
    <xf numFmtId="0" fontId="85" fillId="0" borderId="19" applyNumberFormat="0" applyFill="0" applyAlignment="0" applyProtection="0"/>
    <xf numFmtId="0" fontId="85" fillId="0" borderId="19" applyNumberFormat="0" applyFill="0" applyAlignment="0" applyProtection="0"/>
    <xf numFmtId="0" fontId="85" fillId="0" borderId="19" applyNumberFormat="0" applyFill="0" applyAlignment="0" applyProtection="0"/>
    <xf numFmtId="0" fontId="85" fillId="0" borderId="19" applyNumberFormat="0" applyFill="0" applyAlignment="0" applyProtection="0"/>
    <xf numFmtId="0" fontId="36" fillId="0" borderId="0" applyProtection="0">
      <alignment vertical="center"/>
    </xf>
    <xf numFmtId="0" fontId="36" fillId="0" borderId="0" applyProtection="0">
      <alignment/>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7" fillId="0" borderId="0" applyProtection="0">
      <alignment/>
    </xf>
    <xf numFmtId="0" fontId="86" fillId="0" borderId="0" applyNumberFormat="0" applyFill="0" applyBorder="0" applyAlignment="0" applyProtection="0"/>
    <xf numFmtId="0" fontId="37" fillId="0" borderId="0" applyProtection="0">
      <alignment/>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6" fillId="0" borderId="15" applyNumberFormat="0" applyFill="0" applyProtection="0">
      <alignment horizontal="center"/>
    </xf>
    <xf numFmtId="0" fontId="37" fillId="0" borderId="0" applyNumberFormat="0" applyFill="0" applyBorder="0" applyAlignment="0" applyProtection="0"/>
    <xf numFmtId="0" fontId="37" fillId="0" borderId="0" applyNumberFormat="0" applyFill="0" applyBorder="0" applyAlignment="0" applyProtection="0"/>
    <xf numFmtId="0" fontId="57" fillId="0" borderId="20" applyNumberFormat="0" applyFill="0" applyProtection="0">
      <alignment horizontal="center"/>
    </xf>
    <xf numFmtId="0" fontId="42" fillId="8" borderId="0" applyProtection="0">
      <alignment vertical="center"/>
    </xf>
    <xf numFmtId="0" fontId="42" fillId="8" borderId="0" applyProtection="0">
      <alignment/>
    </xf>
    <xf numFmtId="0" fontId="87" fillId="48" borderId="0" applyNumberFormat="0" applyBorder="0" applyAlignment="0" applyProtection="0"/>
    <xf numFmtId="0" fontId="42" fillId="8" borderId="0" applyProtection="0">
      <alignment/>
    </xf>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88" fillId="0" borderId="0">
      <alignment/>
      <protection/>
    </xf>
    <xf numFmtId="0" fontId="88" fillId="0" borderId="0">
      <alignment/>
      <protection/>
    </xf>
    <xf numFmtId="0" fontId="34"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34" fillId="0" borderId="0">
      <alignment vertical="center"/>
      <protection/>
    </xf>
    <xf numFmtId="0" fontId="34" fillId="0" borderId="0">
      <alignment vertical="center"/>
      <protection/>
    </xf>
    <xf numFmtId="0" fontId="34" fillId="0" borderId="0" applyProtection="0">
      <alignment/>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vertical="center"/>
      <protection/>
    </xf>
    <xf numFmtId="0" fontId="89" fillId="0" borderId="0">
      <alignment vertical="center"/>
      <protection/>
    </xf>
    <xf numFmtId="0" fontId="89" fillId="0" borderId="0">
      <alignment vertical="center"/>
      <protection/>
    </xf>
    <xf numFmtId="0" fontId="34"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89" fillId="0" borderId="0">
      <alignment vertical="center"/>
      <protection/>
    </xf>
    <xf numFmtId="0" fontId="34" fillId="0" borderId="0">
      <alignment vertical="center"/>
      <protection/>
    </xf>
    <xf numFmtId="0" fontId="90" fillId="0" borderId="0">
      <alignment vertical="center"/>
      <protection/>
    </xf>
    <xf numFmtId="0" fontId="90" fillId="0" borderId="0">
      <alignment vertical="center"/>
      <protection/>
    </xf>
    <xf numFmtId="0" fontId="90" fillId="0" borderId="0">
      <alignment vertical="center"/>
      <protection/>
    </xf>
    <xf numFmtId="0" fontId="90" fillId="0" borderId="0">
      <alignment vertical="center"/>
      <protection/>
    </xf>
    <xf numFmtId="0" fontId="0" fillId="0" borderId="0">
      <alignment/>
      <protection/>
    </xf>
    <xf numFmtId="0" fontId="81" fillId="0" borderId="0">
      <alignment vertical="center"/>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vertical="center"/>
      <protection/>
    </xf>
    <xf numFmtId="0" fontId="34"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70" fillId="0" borderId="0">
      <alignment/>
      <protection/>
    </xf>
    <xf numFmtId="0" fontId="81" fillId="0" borderId="0">
      <alignment vertical="center"/>
      <protection/>
    </xf>
    <xf numFmtId="0" fontId="81" fillId="0" borderId="0">
      <alignment vertical="center"/>
      <protection/>
    </xf>
    <xf numFmtId="0" fontId="81" fillId="0" borderId="0">
      <alignment vertical="center"/>
      <protection/>
    </xf>
    <xf numFmtId="0" fontId="81" fillId="0" borderId="0">
      <alignment vertical="center"/>
      <protection/>
    </xf>
    <xf numFmtId="0" fontId="70" fillId="0" borderId="0">
      <alignment/>
      <protection/>
    </xf>
    <xf numFmtId="0" fontId="0" fillId="0" borderId="0">
      <alignment vertical="center"/>
      <protection/>
    </xf>
    <xf numFmtId="0" fontId="0" fillId="0" borderId="0">
      <alignment vertical="center"/>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34" fillId="0" borderId="0">
      <alignment/>
      <protection/>
    </xf>
    <xf numFmtId="0" fontId="34" fillId="0" borderId="0">
      <alignment/>
      <protection/>
    </xf>
    <xf numFmtId="0" fontId="88" fillId="0" borderId="0">
      <alignment/>
      <protection/>
    </xf>
    <xf numFmtId="0" fontId="88" fillId="0" borderId="0">
      <alignment/>
      <protection/>
    </xf>
    <xf numFmtId="0" fontId="0" fillId="0" borderId="0" applyProtection="0">
      <alignment vertical="center"/>
    </xf>
    <xf numFmtId="0" fontId="50" fillId="0" borderId="0" applyProtection="0">
      <alignment/>
    </xf>
    <xf numFmtId="0" fontId="67" fillId="0" borderId="0">
      <alignment vertical="center"/>
      <protection/>
    </xf>
    <xf numFmtId="0" fontId="38" fillId="0" borderId="0" applyProtection="0">
      <alignment vertical="center"/>
    </xf>
    <xf numFmtId="0" fontId="68" fillId="0" borderId="0" applyNumberFormat="0" applyFill="0" applyBorder="0" applyAlignment="0" applyProtection="0"/>
    <xf numFmtId="0" fontId="69" fillId="0" borderId="0" applyNumberFormat="0" applyFill="0" applyBorder="0" applyAlignment="0" applyProtection="0"/>
    <xf numFmtId="0" fontId="46" fillId="10" borderId="0" applyProtection="0">
      <alignment vertical="center"/>
    </xf>
    <xf numFmtId="0" fontId="46" fillId="10" borderId="0" applyProtection="0">
      <alignment/>
    </xf>
    <xf numFmtId="0" fontId="92" fillId="49" borderId="0" applyNumberFormat="0" applyBorder="0" applyAlignment="0" applyProtection="0"/>
    <xf numFmtId="0" fontId="46" fillId="10" borderId="0" applyProtection="0">
      <alignment/>
    </xf>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6" fillId="0" borderId="14" applyProtection="0">
      <alignment vertical="center"/>
    </xf>
    <xf numFmtId="0" fontId="6" fillId="0" borderId="14" applyProtection="0">
      <alignment/>
    </xf>
    <xf numFmtId="0" fontId="93" fillId="0" borderId="21" applyNumberFormat="0" applyFill="0" applyAlignment="0" applyProtection="0"/>
    <xf numFmtId="0" fontId="6" fillId="0" borderId="14" applyProtection="0">
      <alignment/>
    </xf>
    <xf numFmtId="0" fontId="93" fillId="0" borderId="21" applyNumberFormat="0" applyFill="0" applyAlignment="0" applyProtection="0"/>
    <xf numFmtId="0" fontId="93" fillId="0" borderId="21" applyNumberFormat="0" applyFill="0" applyAlignment="0" applyProtection="0"/>
    <xf numFmtId="0" fontId="93" fillId="0" borderId="21" applyNumberFormat="0" applyFill="0" applyAlignment="0" applyProtection="0"/>
    <xf numFmtId="44" fontId="0" fillId="0" borderId="0" applyProtection="0">
      <alignment vertical="center"/>
    </xf>
    <xf numFmtId="42" fontId="0" fillId="0" borderId="0" applyProtection="0">
      <alignment vertical="center"/>
    </xf>
    <xf numFmtId="0" fontId="33" fillId="2" borderId="1" applyProtection="0">
      <alignment vertical="center"/>
    </xf>
    <xf numFmtId="0" fontId="33" fillId="2" borderId="1" applyProtection="0">
      <alignment/>
    </xf>
    <xf numFmtId="0" fontId="94" fillId="50" borderId="22" applyNumberFormat="0" applyAlignment="0" applyProtection="0"/>
    <xf numFmtId="0" fontId="33" fillId="2" borderId="1" applyProtection="0">
      <alignment/>
    </xf>
    <xf numFmtId="0" fontId="94" fillId="50" borderId="22" applyNumberFormat="0" applyAlignment="0" applyProtection="0"/>
    <xf numFmtId="0" fontId="94" fillId="50" borderId="22" applyNumberFormat="0" applyAlignment="0" applyProtection="0"/>
    <xf numFmtId="0" fontId="94" fillId="50" borderId="22" applyNumberFormat="0" applyAlignment="0" applyProtection="0"/>
    <xf numFmtId="0" fontId="29" fillId="41" borderId="2" applyProtection="0">
      <alignment vertical="center"/>
    </xf>
    <xf numFmtId="0" fontId="29" fillId="41" borderId="2" applyProtection="0">
      <alignment/>
    </xf>
    <xf numFmtId="0" fontId="95" fillId="51" borderId="23" applyNumberFormat="0" applyAlignment="0" applyProtection="0"/>
    <xf numFmtId="0" fontId="95" fillId="51" borderId="23" applyNumberFormat="0" applyAlignment="0" applyProtection="0"/>
    <xf numFmtId="0" fontId="95" fillId="51" borderId="23" applyNumberFormat="0" applyAlignment="0" applyProtection="0"/>
    <xf numFmtId="0" fontId="95" fillId="51" borderId="23" applyNumberFormat="0" applyAlignment="0" applyProtection="0"/>
    <xf numFmtId="0" fontId="51" fillId="0" borderId="0" applyProtection="0">
      <alignment vertical="center"/>
    </xf>
    <xf numFmtId="0" fontId="51" fillId="0" borderId="0" applyProtection="0">
      <alignment/>
    </xf>
    <xf numFmtId="0" fontId="96" fillId="0" borderId="0" applyNumberFormat="0" applyFill="0" applyBorder="0" applyAlignment="0" applyProtection="0"/>
    <xf numFmtId="0" fontId="51" fillId="0" borderId="0" applyProtection="0">
      <alignment/>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7" fillId="0" borderId="20" applyNumberFormat="0" applyFill="0" applyProtection="0">
      <alignment horizontal="left"/>
    </xf>
    <xf numFmtId="0" fontId="30" fillId="0" borderId="0" applyProtection="0">
      <alignment vertical="center"/>
    </xf>
    <xf numFmtId="0" fontId="30" fillId="0" borderId="0" applyProtection="0">
      <alignment/>
    </xf>
    <xf numFmtId="0" fontId="97" fillId="0" borderId="0" applyNumberFormat="0" applyFill="0" applyBorder="0" applyAlignment="0" applyProtection="0"/>
    <xf numFmtId="0" fontId="30" fillId="0" borderId="0" applyProtection="0">
      <alignment/>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3" fillId="0" borderId="9" applyProtection="0">
      <alignment vertical="center"/>
    </xf>
    <xf numFmtId="0" fontId="53" fillId="0" borderId="9" applyProtection="0">
      <alignment/>
    </xf>
    <xf numFmtId="0" fontId="98" fillId="0" borderId="24" applyNumberFormat="0" applyFill="0" applyAlignment="0" applyProtection="0"/>
    <xf numFmtId="0" fontId="53" fillId="0" borderId="9" applyProtection="0">
      <alignment/>
    </xf>
    <xf numFmtId="0" fontId="98" fillId="0" borderId="24" applyNumberFormat="0" applyFill="0" applyAlignment="0" applyProtection="0"/>
    <xf numFmtId="0" fontId="98" fillId="0" borderId="24" applyNumberFormat="0" applyFill="0" applyAlignment="0" applyProtection="0"/>
    <xf numFmtId="0" fontId="98" fillId="0" borderId="24" applyNumberFormat="0" applyFill="0" applyAlignment="0" applyProtection="0"/>
    <xf numFmtId="0" fontId="34"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Protection="0">
      <alignment vertical="center"/>
    </xf>
    <xf numFmtId="43" fontId="0" fillId="0" borderId="0" applyFont="0" applyFill="0" applyBorder="0" applyAlignment="0" applyProtection="0"/>
    <xf numFmtId="43" fontId="0" fillId="0" borderId="0" applyFont="0" applyFill="0" applyBorder="0" applyAlignment="0" applyProtection="0"/>
    <xf numFmtId="41" fontId="0" fillId="0" borderId="0" applyProtection="0">
      <alignment vertical="center"/>
    </xf>
    <xf numFmtId="0" fontId="71" fillId="52"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71" fillId="54" borderId="0" applyNumberFormat="0" applyBorder="0" applyAlignment="0" applyProtection="0"/>
    <xf numFmtId="0" fontId="35" fillId="28" borderId="0" applyProtection="0">
      <alignment vertical="center"/>
    </xf>
    <xf numFmtId="0" fontId="35" fillId="28" borderId="0" applyProtection="0">
      <alignment/>
    </xf>
    <xf numFmtId="0" fontId="82" fillId="55" borderId="0" applyNumberFormat="0" applyBorder="0" applyAlignment="0" applyProtection="0"/>
    <xf numFmtId="0" fontId="35" fillId="28" borderId="0" applyProtection="0">
      <alignment/>
    </xf>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35" fillId="43" borderId="0" applyProtection="0">
      <alignment vertical="center"/>
    </xf>
    <xf numFmtId="0" fontId="35" fillId="42" borderId="0" applyProtection="0">
      <alignment/>
    </xf>
    <xf numFmtId="0" fontId="82" fillId="56" borderId="0" applyNumberFormat="0" applyBorder="0" applyAlignment="0" applyProtection="0"/>
    <xf numFmtId="0" fontId="35" fillId="42" borderId="0" applyProtection="0">
      <alignment/>
    </xf>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35" fillId="41" borderId="0" applyProtection="0">
      <alignment vertical="center"/>
    </xf>
    <xf numFmtId="0" fontId="35" fillId="34" borderId="0" applyProtection="0">
      <alignment/>
    </xf>
    <xf numFmtId="0" fontId="82" fillId="57" borderId="0" applyNumberFormat="0" applyBorder="0" applyAlignment="0" applyProtection="0"/>
    <xf numFmtId="0" fontId="35" fillId="34" borderId="0" applyProtection="0">
      <alignment/>
    </xf>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35" fillId="27" borderId="0" applyProtection="0">
      <alignment vertical="center"/>
    </xf>
    <xf numFmtId="0" fontId="35" fillId="40" borderId="0" applyProtection="0">
      <alignment/>
    </xf>
    <xf numFmtId="0" fontId="82" fillId="58" borderId="0" applyNumberFormat="0" applyBorder="0" applyAlignment="0" applyProtection="0"/>
    <xf numFmtId="0" fontId="35" fillId="40" borderId="0" applyProtection="0">
      <alignment/>
    </xf>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35" fillId="28" borderId="0" applyProtection="0">
      <alignment vertical="center"/>
    </xf>
    <xf numFmtId="0" fontId="35" fillId="28" borderId="0" applyProtection="0">
      <alignment/>
    </xf>
    <xf numFmtId="0" fontId="82" fillId="59" borderId="0" applyNumberFormat="0" applyBorder="0" applyAlignment="0" applyProtection="0"/>
    <xf numFmtId="0" fontId="35" fillId="28" borderId="0" applyProtection="0">
      <alignment/>
    </xf>
    <xf numFmtId="0" fontId="82" fillId="59"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35" fillId="34" borderId="0" applyProtection="0">
      <alignment vertical="center"/>
    </xf>
    <xf numFmtId="0" fontId="35" fillId="43" borderId="0" applyProtection="0">
      <alignment/>
    </xf>
    <xf numFmtId="0" fontId="82" fillId="60" borderId="0" applyNumberFormat="0" applyBorder="0" applyAlignment="0" applyProtection="0"/>
    <xf numFmtId="0" fontId="35" fillId="43" borderId="0" applyProtection="0">
      <alignment/>
    </xf>
    <xf numFmtId="0" fontId="82" fillId="60" borderId="0" applyNumberFormat="0" applyBorder="0" applyAlignment="0" applyProtection="0"/>
    <xf numFmtId="0" fontId="82" fillId="60" borderId="0" applyNumberFormat="0" applyBorder="0" applyAlignment="0" applyProtection="0"/>
    <xf numFmtId="0" fontId="82" fillId="60" borderId="0" applyNumberFormat="0" applyBorder="0" applyAlignment="0" applyProtection="0"/>
    <xf numFmtId="176" fontId="50" fillId="0" borderId="20" applyFill="0" applyProtection="0">
      <alignment horizontal="right"/>
    </xf>
    <xf numFmtId="0" fontId="50" fillId="0" borderId="15" applyNumberFormat="0" applyFill="0" applyProtection="0">
      <alignment horizontal="left"/>
    </xf>
    <xf numFmtId="0" fontId="42" fillId="18" borderId="0" applyProtection="0">
      <alignment vertical="center"/>
    </xf>
    <xf numFmtId="0" fontId="42" fillId="18" borderId="0" applyProtection="0">
      <alignment/>
    </xf>
    <xf numFmtId="0" fontId="99" fillId="61" borderId="0" applyNumberFormat="0" applyBorder="0" applyAlignment="0" applyProtection="0"/>
    <xf numFmtId="0" fontId="42" fillId="18" borderId="0" applyProtection="0">
      <alignment/>
    </xf>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20" fillId="2" borderId="11" applyProtection="0">
      <alignment vertical="center"/>
    </xf>
    <xf numFmtId="0" fontId="20" fillId="2" borderId="11" applyProtection="0">
      <alignment/>
    </xf>
    <xf numFmtId="0" fontId="100" fillId="50" borderId="25" applyNumberFormat="0" applyAlignment="0" applyProtection="0"/>
    <xf numFmtId="0" fontId="20" fillId="2" borderId="11" applyProtection="0">
      <alignment/>
    </xf>
    <xf numFmtId="0" fontId="100" fillId="50" borderId="25" applyNumberFormat="0" applyAlignment="0" applyProtection="0"/>
    <xf numFmtId="0" fontId="100" fillId="50" borderId="25" applyNumberFormat="0" applyAlignment="0" applyProtection="0"/>
    <xf numFmtId="0" fontId="100" fillId="50" borderId="25" applyNumberFormat="0" applyAlignment="0" applyProtection="0"/>
    <xf numFmtId="0" fontId="41" fillId="3" borderId="1" applyProtection="0">
      <alignment vertical="center"/>
    </xf>
    <xf numFmtId="0" fontId="41" fillId="3" borderId="1" applyProtection="0">
      <alignment/>
    </xf>
    <xf numFmtId="0" fontId="101" fillId="62" borderId="22" applyNumberFormat="0" applyAlignment="0" applyProtection="0"/>
    <xf numFmtId="0" fontId="41" fillId="3" borderId="1" applyProtection="0">
      <alignment/>
    </xf>
    <xf numFmtId="0" fontId="101" fillId="62" borderId="22" applyNumberFormat="0" applyAlignment="0" applyProtection="0"/>
    <xf numFmtId="0" fontId="101" fillId="62" borderId="22" applyNumberFormat="0" applyAlignment="0" applyProtection="0"/>
    <xf numFmtId="0" fontId="101" fillId="62" borderId="22" applyNumberFormat="0" applyAlignment="0" applyProtection="0"/>
    <xf numFmtId="1" fontId="50" fillId="0" borderId="20" applyFill="0" applyProtection="0">
      <alignment horizontal="center"/>
    </xf>
    <xf numFmtId="0" fontId="48" fillId="0" borderId="0">
      <alignment/>
      <protection/>
    </xf>
    <xf numFmtId="0" fontId="52" fillId="0" borderId="0" applyProtection="0">
      <alignment vertical="center"/>
    </xf>
    <xf numFmtId="0" fontId="63" fillId="0" borderId="0">
      <alignment/>
      <protection/>
    </xf>
    <xf numFmtId="0" fontId="35" fillId="63" borderId="0" applyNumberFormat="0" applyBorder="0" applyAlignment="0" applyProtection="0"/>
    <xf numFmtId="0" fontId="35" fillId="63"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4" borderId="10" applyProtection="0">
      <alignment vertical="center"/>
    </xf>
    <xf numFmtId="0" fontId="0" fillId="4" borderId="10" applyProtection="0">
      <alignment/>
    </xf>
    <xf numFmtId="0" fontId="102" fillId="64" borderId="26" applyNumberFormat="0" applyFont="0" applyAlignment="0" applyProtection="0"/>
    <xf numFmtId="0" fontId="102" fillId="64" borderId="26" applyNumberFormat="0" applyFont="0" applyAlignment="0" applyProtection="0"/>
    <xf numFmtId="0" fontId="102" fillId="64" borderId="26" applyNumberFormat="0" applyFont="0" applyAlignment="0" applyProtection="0"/>
    <xf numFmtId="0" fontId="102" fillId="64" borderId="26" applyNumberFormat="0" applyFont="0" applyAlignment="0" applyProtection="0"/>
  </cellStyleXfs>
  <cellXfs count="159">
    <xf numFmtId="0" fontId="0" fillId="0" borderId="0" xfId="0" applyAlignment="1">
      <alignment vertical="center"/>
    </xf>
    <xf numFmtId="0" fontId="0" fillId="0" borderId="0" xfId="524" applyNumberFormat="1" applyFont="1" applyFill="1" applyBorder="1" applyAlignment="1">
      <alignment vertical="center"/>
    </xf>
    <xf numFmtId="0" fontId="1" fillId="0" borderId="0" xfId="0" applyFont="1" applyAlignment="1">
      <alignment horizontal="center" vertical="center" wrapText="1"/>
    </xf>
    <xf numFmtId="191" fontId="1" fillId="0" borderId="0" xfId="0" applyNumberFormat="1" applyFont="1" applyAlignment="1">
      <alignment horizontal="center" vertical="center" wrapText="1"/>
    </xf>
    <xf numFmtId="0" fontId="1" fillId="0" borderId="27" xfId="0" applyFont="1" applyBorder="1" applyAlignment="1">
      <alignment vertical="center" wrapText="1"/>
    </xf>
    <xf numFmtId="0" fontId="4" fillId="0" borderId="28" xfId="0" applyFont="1" applyBorder="1" applyAlignment="1">
      <alignment horizontal="center" vertical="center" wrapText="1"/>
    </xf>
    <xf numFmtId="0" fontId="103" fillId="0" borderId="28" xfId="0" applyFont="1" applyBorder="1" applyAlignment="1">
      <alignment horizontal="center" vertical="center" wrapText="1"/>
    </xf>
    <xf numFmtId="0" fontId="4" fillId="0" borderId="28" xfId="0" applyNumberFormat="1" applyFont="1" applyBorder="1" applyAlignment="1">
      <alignment horizontal="center" vertical="center" wrapText="1"/>
    </xf>
    <xf numFmtId="0" fontId="1" fillId="0" borderId="28" xfId="0" applyFont="1" applyBorder="1" applyAlignment="1">
      <alignment horizontal="center" vertical="center" wrapText="1"/>
    </xf>
    <xf numFmtId="191" fontId="1" fillId="0" borderId="28" xfId="0" applyNumberFormat="1" applyFont="1" applyBorder="1" applyAlignment="1">
      <alignment horizontal="center" vertical="center" wrapText="1"/>
    </xf>
    <xf numFmtId="0" fontId="1" fillId="0" borderId="29" xfId="0" applyFont="1" applyBorder="1" applyAlignment="1">
      <alignment horizontal="center" vertical="center" wrapText="1"/>
    </xf>
    <xf numFmtId="191" fontId="1" fillId="0" borderId="29" xfId="0" applyNumberFormat="1" applyFont="1" applyBorder="1" applyAlignment="1">
      <alignment horizontal="center" vertical="center" wrapText="1"/>
    </xf>
    <xf numFmtId="0" fontId="1" fillId="0" borderId="8" xfId="0" applyFont="1" applyBorder="1" applyAlignment="1">
      <alignment horizontal="center" vertical="center" wrapText="1"/>
    </xf>
    <xf numFmtId="191" fontId="1" fillId="0" borderId="8" xfId="0" applyNumberFormat="1" applyFont="1" applyBorder="1" applyAlignment="1">
      <alignment horizontal="center" vertical="center" wrapText="1"/>
    </xf>
    <xf numFmtId="0" fontId="0" fillId="0" borderId="8" xfId="524" applyNumberFormat="1" applyFont="1" applyFill="1" applyBorder="1" applyAlignment="1">
      <alignment vertical="center"/>
    </xf>
    <xf numFmtId="0" fontId="1" fillId="0" borderId="3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Border="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6" fillId="0" borderId="0" xfId="0" applyFont="1" applyAlignment="1">
      <alignment vertical="center"/>
    </xf>
    <xf numFmtId="0" fontId="10" fillId="0" borderId="8"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4" fillId="0" borderId="8" xfId="525" applyNumberFormat="1" applyFont="1" applyFill="1" applyBorder="1" applyAlignment="1">
      <alignment horizontal="center" vertical="center" wrapText="1"/>
    </xf>
    <xf numFmtId="57" fontId="14" fillId="0" borderId="8" xfId="525" applyNumberFormat="1" applyFont="1" applyFill="1" applyBorder="1" applyAlignment="1">
      <alignment horizontal="center" vertical="center" wrapText="1"/>
    </xf>
    <xf numFmtId="0" fontId="104" fillId="0" borderId="8" xfId="483" applyFont="1" applyFill="1" applyBorder="1" applyAlignment="1">
      <alignment horizontal="center" vertical="center" wrapText="1"/>
      <protection/>
    </xf>
    <xf numFmtId="0" fontId="13" fillId="65" borderId="8" xfId="0" applyNumberFormat="1" applyFont="1" applyFill="1" applyBorder="1" applyAlignment="1">
      <alignment horizontal="center" vertical="center" wrapText="1"/>
    </xf>
    <xf numFmtId="0" fontId="105" fillId="0" borderId="8"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57" fontId="14" fillId="0" borderId="15" xfId="525" applyNumberFormat="1" applyFont="1" applyFill="1" applyBorder="1" applyAlignment="1">
      <alignment horizontal="center" vertical="center" wrapText="1"/>
    </xf>
    <xf numFmtId="0" fontId="13" fillId="0" borderId="8" xfId="461" applyNumberFormat="1" applyFont="1" applyFill="1" applyBorder="1" applyAlignment="1">
      <alignment horizontal="center" vertical="center" wrapText="1"/>
    </xf>
    <xf numFmtId="31" fontId="14" fillId="0" borderId="8" xfId="525" applyNumberFormat="1" applyFont="1" applyFill="1" applyBorder="1" applyAlignment="1">
      <alignment horizontal="center" vertical="center" wrapText="1"/>
    </xf>
    <xf numFmtId="0" fontId="105" fillId="0" borderId="31"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5" xfId="461" applyNumberFormat="1" applyFont="1" applyFill="1" applyBorder="1" applyAlignment="1">
      <alignment horizontal="center" vertical="center" wrapText="1"/>
    </xf>
    <xf numFmtId="0" fontId="14" fillId="0" borderId="15" xfId="525" applyNumberFormat="1" applyFont="1" applyFill="1" applyBorder="1" applyAlignment="1">
      <alignment horizontal="center" vertical="center" wrapText="1"/>
    </xf>
    <xf numFmtId="0" fontId="15" fillId="0" borderId="8" xfId="524" applyNumberFormat="1" applyFont="1" applyFill="1" applyBorder="1" applyAlignment="1">
      <alignment horizontal="center" vertical="center" wrapText="1"/>
    </xf>
    <xf numFmtId="0" fontId="106" fillId="0" borderId="8" xfId="0" applyFont="1" applyFill="1" applyBorder="1" applyAlignment="1">
      <alignment horizontal="center" vertical="center" wrapText="1"/>
    </xf>
    <xf numFmtId="192" fontId="14" fillId="0" borderId="8" xfId="526" applyNumberFormat="1" applyFont="1" applyFill="1" applyBorder="1" applyAlignment="1" applyProtection="1">
      <alignment horizontal="center" vertical="center" wrapText="1"/>
      <protection/>
    </xf>
    <xf numFmtId="193" fontId="10" fillId="0" borderId="8" xfId="0" applyNumberFormat="1" applyFont="1" applyFill="1" applyBorder="1" applyAlignment="1">
      <alignment horizontal="center" vertical="center" wrapText="1"/>
    </xf>
    <xf numFmtId="191" fontId="12" fillId="0" borderId="8"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04" fillId="0" borderId="8" xfId="0" applyNumberFormat="1" applyFont="1" applyFill="1" applyBorder="1" applyAlignment="1">
      <alignment horizontal="center" vertical="center" wrapText="1"/>
    </xf>
    <xf numFmtId="191" fontId="14" fillId="0" borderId="8" xfId="525" applyNumberFormat="1" applyFont="1" applyFill="1" applyBorder="1" applyAlignment="1">
      <alignment horizontal="center" vertical="center" wrapText="1"/>
    </xf>
    <xf numFmtId="0" fontId="104" fillId="0" borderId="8" xfId="0" applyNumberFormat="1" applyFont="1" applyFill="1" applyBorder="1" applyAlignment="1">
      <alignment horizontal="center" vertical="center" wrapText="1"/>
    </xf>
    <xf numFmtId="0" fontId="13" fillId="66" borderId="8" xfId="0" applyNumberFormat="1" applyFont="1" applyFill="1" applyBorder="1" applyAlignment="1">
      <alignment horizontal="center" vertical="center" wrapText="1"/>
    </xf>
    <xf numFmtId="194" fontId="13" fillId="0" borderId="8"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8" xfId="464" applyNumberFormat="1" applyFont="1" applyFill="1" applyBorder="1" applyAlignment="1">
      <alignment horizontal="center" vertical="center" wrapText="1"/>
    </xf>
    <xf numFmtId="191" fontId="13" fillId="0" borderId="8" xfId="0" applyNumberFormat="1" applyFont="1" applyFill="1" applyBorder="1" applyAlignment="1">
      <alignment horizontal="center" vertical="center" wrapText="1"/>
    </xf>
    <xf numFmtId="194" fontId="104" fillId="0" borderId="8" xfId="0" applyNumberFormat="1" applyFont="1" applyFill="1" applyBorder="1" applyAlignment="1">
      <alignment horizontal="center" vertical="center" wrapText="1"/>
    </xf>
    <xf numFmtId="195" fontId="12" fillId="0" borderId="8"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0" fontId="0" fillId="0" borderId="0" xfId="524" applyNumberFormat="1" applyFont="1" applyFill="1" applyAlignment="1">
      <alignment vertical="center"/>
    </xf>
    <xf numFmtId="0" fontId="5" fillId="0" borderId="0" xfId="524" applyNumberFormat="1" applyFont="1" applyFill="1" applyBorder="1" applyAlignment="1">
      <alignment vertical="center"/>
    </xf>
    <xf numFmtId="0" fontId="5" fillId="0" borderId="0" xfId="0" applyFont="1" applyBorder="1" applyAlignment="1">
      <alignment vertical="center"/>
    </xf>
    <xf numFmtId="0" fontId="12" fillId="0" borderId="8" xfId="0" applyNumberFormat="1" applyFont="1" applyFill="1" applyBorder="1" applyAlignment="1">
      <alignment horizontal="center" wrapText="1"/>
    </xf>
    <xf numFmtId="191" fontId="14" fillId="0" borderId="15" xfId="464" applyNumberFormat="1" applyFont="1" applyFill="1" applyBorder="1" applyAlignment="1">
      <alignment horizontal="center" vertical="center" wrapText="1"/>
    </xf>
    <xf numFmtId="194" fontId="13" fillId="0" borderId="15" xfId="0" applyNumberFormat="1" applyFont="1" applyFill="1" applyBorder="1" applyAlignment="1">
      <alignment horizontal="center" vertical="center" wrapText="1"/>
    </xf>
    <xf numFmtId="191" fontId="14" fillId="0" borderId="8" xfId="464" applyNumberFormat="1" applyFont="1" applyFill="1" applyBorder="1" applyAlignment="1">
      <alignment horizontal="center" vertical="center" wrapText="1"/>
    </xf>
    <xf numFmtId="0" fontId="6" fillId="0" borderId="0" xfId="524" applyNumberFormat="1" applyFont="1" applyFill="1" applyBorder="1" applyAlignment="1">
      <alignment vertical="center"/>
    </xf>
    <xf numFmtId="0" fontId="18" fillId="0" borderId="0" xfId="524" applyNumberFormat="1" applyFont="1" applyFill="1" applyBorder="1" applyAlignment="1">
      <alignment vertical="center"/>
    </xf>
    <xf numFmtId="0" fontId="19" fillId="0" borderId="0" xfId="461" applyNumberFormat="1" applyFont="1" applyFill="1" applyBorder="1" applyAlignment="1">
      <alignment horizontal="center" vertical="center" wrapText="1"/>
    </xf>
    <xf numFmtId="0" fontId="20" fillId="0" borderId="0" xfId="524" applyNumberFormat="1" applyFont="1" applyFill="1" applyBorder="1" applyAlignment="1">
      <alignment vertical="center"/>
    </xf>
    <xf numFmtId="0" fontId="21" fillId="0" borderId="0" xfId="524" applyNumberFormat="1" applyFont="1" applyFill="1" applyBorder="1" applyAlignment="1">
      <alignment vertical="center"/>
    </xf>
    <xf numFmtId="0" fontId="23" fillId="0" borderId="32" xfId="461" applyNumberFormat="1" applyFont="1" applyFill="1" applyBorder="1" applyAlignment="1">
      <alignment vertical="center" wrapText="1"/>
    </xf>
    <xf numFmtId="0" fontId="13" fillId="0" borderId="33" xfId="461" applyNumberFormat="1" applyFont="1" applyFill="1" applyBorder="1" applyAlignment="1">
      <alignment horizontal="center" vertical="center" wrapText="1"/>
    </xf>
    <xf numFmtId="0" fontId="19" fillId="0" borderId="8" xfId="461" applyNumberFormat="1" applyFont="1" applyFill="1" applyBorder="1" applyAlignment="1">
      <alignment horizontal="center" vertical="center" wrapText="1"/>
    </xf>
    <xf numFmtId="0" fontId="12" fillId="0" borderId="8" xfId="461" applyNumberFormat="1" applyFont="1" applyFill="1" applyBorder="1" applyAlignment="1">
      <alignment horizontal="center" vertical="center" wrapText="1"/>
    </xf>
    <xf numFmtId="0" fontId="12" fillId="0" borderId="8" xfId="461" applyNumberFormat="1" applyFont="1" applyFill="1" applyBorder="1" applyAlignment="1">
      <alignment horizontal="right" vertical="center" wrapText="1"/>
    </xf>
    <xf numFmtId="0" fontId="13" fillId="0" borderId="8" xfId="461" applyNumberFormat="1" applyFont="1" applyFill="1" applyBorder="1" applyAlignment="1">
      <alignment horizontal="left" vertical="center" wrapText="1"/>
    </xf>
    <xf numFmtId="0" fontId="18" fillId="0" borderId="8" xfId="524" applyNumberFormat="1" applyFont="1" applyFill="1" applyBorder="1" applyAlignment="1">
      <alignment vertical="center"/>
    </xf>
    <xf numFmtId="0" fontId="13" fillId="0" borderId="8" xfId="461" applyNumberFormat="1" applyFont="1" applyFill="1" applyBorder="1" applyAlignment="1">
      <alignment horizontal="right" vertical="center" wrapText="1"/>
    </xf>
    <xf numFmtId="0" fontId="18" fillId="0" borderId="8" xfId="524" applyNumberFormat="1" applyFont="1" applyFill="1" applyBorder="1" applyAlignment="1">
      <alignment horizontal="right" vertical="center"/>
    </xf>
    <xf numFmtId="0" fontId="25" fillId="0" borderId="8"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0" fontId="18" fillId="0" borderId="8" xfId="524" applyNumberFormat="1" applyFont="1" applyFill="1" applyBorder="1" applyAlignment="1">
      <alignment horizontal="center" vertical="center"/>
    </xf>
    <xf numFmtId="0" fontId="10" fillId="0" borderId="8" xfId="461" applyNumberFormat="1" applyFont="1" applyFill="1" applyBorder="1" applyAlignment="1">
      <alignment horizontal="center" vertical="center" wrapText="1"/>
    </xf>
    <xf numFmtId="0" fontId="27" fillId="0" borderId="8" xfId="461" applyNumberFormat="1" applyFont="1" applyFill="1" applyBorder="1" applyAlignment="1">
      <alignment horizontal="center" vertical="center" wrapText="1"/>
    </xf>
    <xf numFmtId="0" fontId="27" fillId="0" borderId="8" xfId="461" applyNumberFormat="1" applyFont="1" applyFill="1" applyBorder="1" applyAlignment="1">
      <alignment horizontal="right" vertical="center" wrapText="1"/>
    </xf>
    <xf numFmtId="0" fontId="27" fillId="0" borderId="31" xfId="461" applyNumberFormat="1" applyFont="1" applyFill="1" applyBorder="1" applyAlignment="1">
      <alignment horizontal="right" vertical="center" wrapText="1"/>
    </xf>
    <xf numFmtId="0" fontId="28" fillId="0" borderId="8" xfId="524" applyNumberFormat="1" applyFont="1" applyFill="1" applyBorder="1" applyAlignment="1">
      <alignment vertical="center" wrapText="1"/>
    </xf>
    <xf numFmtId="0" fontId="18" fillId="0" borderId="31" xfId="524" applyNumberFormat="1" applyFont="1" applyFill="1" applyBorder="1" applyAlignment="1">
      <alignment vertical="center"/>
    </xf>
    <xf numFmtId="0" fontId="18" fillId="0" borderId="8" xfId="524" applyNumberFormat="1" applyFont="1" applyFill="1" applyBorder="1" applyAlignment="1">
      <alignment vertical="center" wrapText="1"/>
    </xf>
    <xf numFmtId="0" fontId="0" fillId="0" borderId="8" xfId="524" applyNumberFormat="1" applyFont="1" applyFill="1" applyBorder="1" applyAlignment="1">
      <alignment horizontal="right" vertical="center"/>
    </xf>
    <xf numFmtId="0" fontId="21" fillId="0" borderId="0" xfId="524" applyNumberFormat="1" applyFont="1" applyFill="1" applyBorder="1" applyAlignment="1">
      <alignment horizontal="left" vertical="center"/>
    </xf>
    <xf numFmtId="0" fontId="0" fillId="66" borderId="0" xfId="0" applyFill="1" applyAlignment="1">
      <alignment vertical="center"/>
    </xf>
    <xf numFmtId="49" fontId="12" fillId="66" borderId="8" xfId="0" applyNumberFormat="1" applyFont="1" applyFill="1" applyBorder="1" applyAlignment="1">
      <alignment horizontal="center" vertical="center" wrapText="1"/>
    </xf>
    <xf numFmtId="0" fontId="14" fillId="66" borderId="8" xfId="525" applyNumberFormat="1" applyFont="1" applyFill="1" applyBorder="1" applyAlignment="1">
      <alignment horizontal="center" vertical="center" wrapText="1"/>
    </xf>
    <xf numFmtId="0" fontId="0" fillId="66" borderId="0" xfId="0" applyFill="1" applyBorder="1" applyAlignment="1">
      <alignment vertical="center"/>
    </xf>
    <xf numFmtId="0" fontId="0" fillId="66" borderId="0" xfId="524" applyNumberFormat="1" applyFont="1" applyFill="1" applyBorder="1" applyAlignment="1">
      <alignment vertical="center"/>
    </xf>
    <xf numFmtId="0" fontId="12" fillId="66" borderId="8" xfId="0" applyNumberFormat="1" applyFont="1" applyFill="1" applyBorder="1" applyAlignment="1">
      <alignment horizontal="center" vertical="center" wrapText="1"/>
    </xf>
    <xf numFmtId="0" fontId="13" fillId="66" borderId="8" xfId="0" applyNumberFormat="1" applyFont="1" applyFill="1" applyBorder="1" applyAlignment="1">
      <alignment horizontal="center" vertical="center" wrapText="1"/>
    </xf>
    <xf numFmtId="0" fontId="7" fillId="0" borderId="0" xfId="524" applyNumberFormat="1" applyFont="1" applyFill="1" applyBorder="1" applyAlignment="1">
      <alignment horizontal="left" vertical="center"/>
    </xf>
    <xf numFmtId="0" fontId="107" fillId="0" borderId="0" xfId="461" applyNumberFormat="1" applyFont="1" applyFill="1" applyBorder="1" applyAlignment="1">
      <alignment horizontal="left" vertical="center" wrapText="1"/>
    </xf>
    <xf numFmtId="0" fontId="22" fillId="0" borderId="0" xfId="461" applyNumberFormat="1" applyFont="1" applyFill="1" applyBorder="1" applyAlignment="1">
      <alignment horizontal="left" vertical="center" wrapText="1"/>
    </xf>
    <xf numFmtId="0" fontId="24" fillId="0" borderId="32" xfId="461" applyNumberFormat="1" applyFont="1" applyFill="1" applyBorder="1" applyAlignment="1">
      <alignment horizontal="center" vertical="center" wrapText="1"/>
    </xf>
    <xf numFmtId="0" fontId="13" fillId="0" borderId="33" xfId="461" applyNumberFormat="1" applyFont="1" applyFill="1" applyBorder="1" applyAlignment="1">
      <alignment horizontal="center" vertical="center" wrapText="1"/>
    </xf>
    <xf numFmtId="0" fontId="13" fillId="0" borderId="34" xfId="461" applyNumberFormat="1" applyFont="1" applyFill="1" applyBorder="1" applyAlignment="1">
      <alignment horizontal="center" vertical="center" wrapText="1"/>
    </xf>
    <xf numFmtId="0" fontId="13" fillId="0" borderId="8" xfId="461" applyNumberFormat="1" applyFont="1" applyFill="1" applyBorder="1" applyAlignment="1">
      <alignment horizontal="center" vertical="center" wrapText="1"/>
    </xf>
    <xf numFmtId="0" fontId="21" fillId="0" borderId="0" xfId="524" applyNumberFormat="1" applyFont="1" applyFill="1" applyBorder="1" applyAlignment="1">
      <alignment horizontal="left" vertical="center"/>
    </xf>
    <xf numFmtId="0" fontId="21" fillId="0" borderId="0" xfId="524" applyNumberFormat="1" applyFont="1" applyFill="1" applyBorder="1" applyAlignment="1">
      <alignment horizontal="left" vertical="center" wrapText="1"/>
    </xf>
    <xf numFmtId="0" fontId="13" fillId="0" borderId="31" xfId="461" applyNumberFormat="1" applyFont="1" applyFill="1" applyBorder="1" applyAlignment="1">
      <alignment horizontal="center" vertical="center" wrapText="1"/>
    </xf>
    <xf numFmtId="0" fontId="13" fillId="0" borderId="15" xfId="461" applyNumberFormat="1" applyFont="1" applyFill="1" applyBorder="1" applyAlignment="1">
      <alignment horizontal="center" vertical="center" wrapText="1"/>
    </xf>
    <xf numFmtId="0" fontId="13" fillId="0" borderId="8" xfId="461"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08"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8"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66" borderId="8" xfId="0" applyNumberFormat="1" applyFont="1" applyFill="1" applyBorder="1" applyAlignment="1">
      <alignment horizontal="center" vertical="center" wrapText="1"/>
    </xf>
    <xf numFmtId="0" fontId="14" fillId="0" borderId="33" xfId="525" applyNumberFormat="1" applyFont="1" applyFill="1" applyBorder="1" applyAlignment="1">
      <alignment horizontal="center" vertical="center" wrapText="1"/>
    </xf>
    <xf numFmtId="0" fontId="14" fillId="0" borderId="34" xfId="525"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2" fillId="0" borderId="31"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05" fillId="0" borderId="8"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4" fillId="0" borderId="8" xfId="525" applyNumberFormat="1" applyFont="1" applyFill="1" applyBorder="1" applyAlignment="1">
      <alignment horizontal="center" vertical="center" wrapText="1"/>
    </xf>
    <xf numFmtId="0" fontId="16" fillId="0" borderId="8" xfId="0" applyFont="1" applyBorder="1" applyAlignment="1">
      <alignment horizontal="center" vertical="center" wrapText="1"/>
    </xf>
    <xf numFmtId="57" fontId="14" fillId="0" borderId="31" xfId="525" applyNumberFormat="1" applyFont="1" applyFill="1" applyBorder="1" applyAlignment="1">
      <alignment horizontal="center" vertical="center" wrapText="1"/>
    </xf>
    <xf numFmtId="57" fontId="14" fillId="0" borderId="15" xfId="525"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0" fontId="17" fillId="0" borderId="8" xfId="525" applyNumberFormat="1" applyFont="1" applyFill="1" applyBorder="1" applyAlignment="1">
      <alignment horizontal="center" vertical="center" wrapText="1"/>
    </xf>
    <xf numFmtId="0" fontId="14" fillId="0" borderId="31" xfId="525" applyNumberFormat="1" applyFont="1" applyFill="1" applyBorder="1" applyAlignment="1">
      <alignment horizontal="center" vertical="center" wrapText="1"/>
    </xf>
    <xf numFmtId="0" fontId="14" fillId="0" borderId="13" xfId="525" applyNumberFormat="1" applyFont="1" applyFill="1" applyBorder="1" applyAlignment="1">
      <alignment horizontal="center" vertical="center" wrapText="1"/>
    </xf>
    <xf numFmtId="0" fontId="14" fillId="0" borderId="15" xfId="525" applyNumberFormat="1" applyFont="1" applyFill="1" applyBorder="1" applyAlignment="1">
      <alignment horizontal="center" vertical="center" wrapText="1"/>
    </xf>
    <xf numFmtId="191" fontId="14" fillId="0" borderId="31" xfId="525" applyNumberFormat="1" applyFont="1" applyFill="1" applyBorder="1" applyAlignment="1">
      <alignment horizontal="center" vertical="center" wrapText="1"/>
    </xf>
    <xf numFmtId="191" fontId="14" fillId="0" borderId="15" xfId="525"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04" fillId="0" borderId="31" xfId="0" applyNumberFormat="1" applyFont="1" applyFill="1" applyBorder="1" applyAlignment="1">
      <alignment horizontal="center" vertical="center" wrapText="1"/>
    </xf>
    <xf numFmtId="49" fontId="104" fillId="0" borderId="15" xfId="0" applyNumberFormat="1" applyFont="1" applyFill="1" applyBorder="1" applyAlignment="1">
      <alignment horizontal="center" vertical="center" wrapText="1"/>
    </xf>
    <xf numFmtId="49" fontId="104" fillId="0" borderId="8" xfId="0"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35" xfId="0" applyFont="1" applyBorder="1" applyAlignment="1">
      <alignment horizontal="center" vertical="center" wrapText="1"/>
    </xf>
    <xf numFmtId="0" fontId="109" fillId="0" borderId="36" xfId="0" applyFont="1" applyBorder="1" applyAlignment="1">
      <alignment horizontal="left" vertical="center" wrapText="1"/>
    </xf>
    <xf numFmtId="0" fontId="1" fillId="0" borderId="27" xfId="0" applyFont="1" applyBorder="1" applyAlignment="1">
      <alignment horizontal="left" vertical="center" wrapText="1"/>
    </xf>
    <xf numFmtId="0" fontId="1" fillId="0" borderId="37" xfId="0" applyFont="1" applyBorder="1" applyAlignment="1">
      <alignment horizontal="left" vertical="center" wrapText="1"/>
    </xf>
    <xf numFmtId="0" fontId="3" fillId="0" borderId="3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191" fontId="3" fillId="0" borderId="29" xfId="0" applyNumberFormat="1" applyFont="1" applyBorder="1" applyAlignment="1">
      <alignment horizontal="center" vertical="center" wrapText="1"/>
    </xf>
    <xf numFmtId="191" fontId="3" fillId="0" borderId="38" xfId="0" applyNumberFormat="1" applyFont="1" applyBorder="1" applyAlignment="1">
      <alignment horizontal="center" vertical="center" wrapText="1"/>
    </xf>
    <xf numFmtId="191" fontId="3" fillId="0" borderId="39" xfId="0" applyNumberFormat="1" applyFont="1" applyBorder="1" applyAlignment="1">
      <alignment horizontal="center" vertical="center" wrapText="1"/>
    </xf>
    <xf numFmtId="0" fontId="104" fillId="66" borderId="8" xfId="483" applyFont="1" applyFill="1" applyBorder="1" applyAlignment="1">
      <alignment horizontal="center" vertical="center" wrapText="1"/>
      <protection/>
    </xf>
    <xf numFmtId="0" fontId="104" fillId="66" borderId="8" xfId="0" applyNumberFormat="1" applyFont="1" applyFill="1" applyBorder="1" applyAlignment="1">
      <alignment horizontal="center" vertical="center" wrapText="1"/>
    </xf>
    <xf numFmtId="0" fontId="110" fillId="0" borderId="0" xfId="461" applyNumberFormat="1" applyFont="1" applyFill="1" applyBorder="1" applyAlignment="1">
      <alignment horizontal="center" vertical="center" wrapText="1"/>
    </xf>
    <xf numFmtId="0" fontId="79" fillId="0" borderId="0" xfId="461" applyNumberFormat="1" applyFont="1" applyFill="1" applyBorder="1" applyAlignment="1">
      <alignment horizontal="center" vertical="center" wrapText="1"/>
    </xf>
    <xf numFmtId="0" fontId="1" fillId="0" borderId="27" xfId="0" applyFont="1" applyBorder="1" applyAlignment="1">
      <alignment horizontal="left" vertical="center" wrapText="1"/>
    </xf>
  </cellXfs>
  <cellStyles count="713">
    <cellStyle name="Normal" xfId="0"/>
    <cellStyle name="?鹎%U龡&amp;H?_x0008__x001C__x001C_?_x0007__x0001__x0001_" xfId="15"/>
    <cellStyle name="@ET_Style?.font5" xfId="16"/>
    <cellStyle name="_20100326高清市院遂宁检察院1080P配置清单26日改" xfId="17"/>
    <cellStyle name="_Book1" xfId="18"/>
    <cellStyle name="_Book1_1" xfId="19"/>
    <cellStyle name="_Book1_1 2" xfId="20"/>
    <cellStyle name="_Book1_2" xfId="21"/>
    <cellStyle name="_Book1_2 2" xfId="22"/>
    <cellStyle name="_ET_STYLE_NoName_00_" xfId="23"/>
    <cellStyle name="_ET_STYLE_NoName_00__Book1" xfId="24"/>
    <cellStyle name="_ET_STYLE_NoName_00__Book1_1" xfId="25"/>
    <cellStyle name="_ET_STYLE_NoName_00__Book1_1 2" xfId="26"/>
    <cellStyle name="_ET_STYLE_NoName_00__Sheet3" xfId="27"/>
    <cellStyle name="_弱电系统设备配置报价清单" xfId="28"/>
    <cellStyle name="0,0&#13;&#10;NA&#13;&#10;" xfId="29"/>
    <cellStyle name="20% - Accent1" xfId="30"/>
    <cellStyle name="20% - Accent1 2" xfId="31"/>
    <cellStyle name="20% - Accent2" xfId="32"/>
    <cellStyle name="20% - Accent2 2" xfId="33"/>
    <cellStyle name="20% - Accent3" xfId="34"/>
    <cellStyle name="20% - Accent3 2" xfId="35"/>
    <cellStyle name="20% - Accent4" xfId="36"/>
    <cellStyle name="20% - Accent4 2" xfId="37"/>
    <cellStyle name="20% - Accent5" xfId="38"/>
    <cellStyle name="20% - Accent5 2" xfId="39"/>
    <cellStyle name="20% - Accent6" xfId="40"/>
    <cellStyle name="20% - Accent6 2" xfId="41"/>
    <cellStyle name="20% - 强调文字颜色 1" xfId="42"/>
    <cellStyle name="20% - 强调文字颜色 1 2" xfId="43"/>
    <cellStyle name="20% - 强调文字颜色 1 2 2" xfId="44"/>
    <cellStyle name="20% - 强调文字颜色 1 3" xfId="45"/>
    <cellStyle name="20% - 强调文字颜色 1 4" xfId="46"/>
    <cellStyle name="20% - 强调文字颜色 1 5" xfId="47"/>
    <cellStyle name="20% - 强调文字颜色 2" xfId="48"/>
    <cellStyle name="20% - 强调文字颜色 2 2" xfId="49"/>
    <cellStyle name="20% - 强调文字颜色 2 2 2" xfId="50"/>
    <cellStyle name="20% - 强调文字颜色 2 3" xfId="51"/>
    <cellStyle name="20% - 强调文字颜色 2 4" xfId="52"/>
    <cellStyle name="20% - 强调文字颜色 2 5" xfId="53"/>
    <cellStyle name="20% - 强调文字颜色 3" xfId="54"/>
    <cellStyle name="20% - 强调文字颜色 3 2" xfId="55"/>
    <cellStyle name="20% - 强调文字颜色 3 2 2" xfId="56"/>
    <cellStyle name="20% - 强调文字颜色 3 3" xfId="57"/>
    <cellStyle name="20% - 强调文字颜色 3 4" xfId="58"/>
    <cellStyle name="20% - 强调文字颜色 3 5" xfId="59"/>
    <cellStyle name="20% - 强调文字颜色 4" xfId="60"/>
    <cellStyle name="20% - 强调文字颜色 4 2" xfId="61"/>
    <cellStyle name="20% - 强调文字颜色 4 2 2" xfId="62"/>
    <cellStyle name="20% - 强调文字颜色 4 3" xfId="63"/>
    <cellStyle name="20% - 强调文字颜色 4 4" xfId="64"/>
    <cellStyle name="20% - 强调文字颜色 4 5" xfId="65"/>
    <cellStyle name="20% - 强调文字颜色 5" xfId="66"/>
    <cellStyle name="20% - 强调文字颜色 5 2" xfId="67"/>
    <cellStyle name="20% - 强调文字颜色 5 2 2" xfId="68"/>
    <cellStyle name="20% - 强调文字颜色 5 3" xfId="69"/>
    <cellStyle name="20% - 强调文字颜色 5 4" xfId="70"/>
    <cellStyle name="20% - 强调文字颜色 5 5" xfId="71"/>
    <cellStyle name="20% - 强调文字颜色 6" xfId="72"/>
    <cellStyle name="20% - 强调文字颜色 6 2" xfId="73"/>
    <cellStyle name="20% - 强调文字颜色 6 2 2" xfId="74"/>
    <cellStyle name="20% - 强调文字颜色 6 3" xfId="75"/>
    <cellStyle name="20% - 强调文字颜色 6 4" xfId="76"/>
    <cellStyle name="20% - 强调文字颜色 6 5" xfId="77"/>
    <cellStyle name="20% - 着色 1" xfId="78"/>
    <cellStyle name="20% - 着色 1 2" xfId="79"/>
    <cellStyle name="20% - 着色 2" xfId="80"/>
    <cellStyle name="20% - 着色 2 2" xfId="81"/>
    <cellStyle name="20% - 着色 3" xfId="82"/>
    <cellStyle name="20% - 着色 3 2" xfId="83"/>
    <cellStyle name="20% - 着色 4" xfId="84"/>
    <cellStyle name="20% - 着色 4 2" xfId="85"/>
    <cellStyle name="20% - 着色 5" xfId="86"/>
    <cellStyle name="20% - 着色 5 2" xfId="87"/>
    <cellStyle name="20% - 着色 6" xfId="88"/>
    <cellStyle name="20% - 着色 6 2" xfId="89"/>
    <cellStyle name="40% - Accent1" xfId="90"/>
    <cellStyle name="40% - Accent1 2" xfId="91"/>
    <cellStyle name="40% - Accent2" xfId="92"/>
    <cellStyle name="40% - Accent2 2" xfId="93"/>
    <cellStyle name="40% - Accent3" xfId="94"/>
    <cellStyle name="40% - Accent3 2" xfId="95"/>
    <cellStyle name="40% - Accent4" xfId="96"/>
    <cellStyle name="40% - Accent4 2" xfId="97"/>
    <cellStyle name="40% - Accent5" xfId="98"/>
    <cellStyle name="40% - Accent5 2" xfId="99"/>
    <cellStyle name="40% - Accent6" xfId="100"/>
    <cellStyle name="40% - Accent6 2" xfId="101"/>
    <cellStyle name="40% - 强调文字颜色 1" xfId="102"/>
    <cellStyle name="40% - 强调文字颜色 1 2" xfId="103"/>
    <cellStyle name="40% - 强调文字颜色 1 2 2" xfId="104"/>
    <cellStyle name="40% - 强调文字颜色 1 3" xfId="105"/>
    <cellStyle name="40% - 强调文字颜色 1 4" xfId="106"/>
    <cellStyle name="40% - 强调文字颜色 1 5" xfId="107"/>
    <cellStyle name="40% - 强调文字颜色 2" xfId="108"/>
    <cellStyle name="40% - 强调文字颜色 2 2" xfId="109"/>
    <cellStyle name="40% - 强调文字颜色 2 2 2" xfId="110"/>
    <cellStyle name="40% - 强调文字颜色 2 3" xfId="111"/>
    <cellStyle name="40% - 强调文字颜色 2 4" xfId="112"/>
    <cellStyle name="40% - 强调文字颜色 2 5" xfId="113"/>
    <cellStyle name="40% - 强调文字颜色 3" xfId="114"/>
    <cellStyle name="40% - 强调文字颜色 3 2" xfId="115"/>
    <cellStyle name="40% - 强调文字颜色 3 2 2" xfId="116"/>
    <cellStyle name="40% - 强调文字颜色 3 3" xfId="117"/>
    <cellStyle name="40% - 强调文字颜色 3 4" xfId="118"/>
    <cellStyle name="40% - 强调文字颜色 3 5" xfId="119"/>
    <cellStyle name="40% - 强调文字颜色 4" xfId="120"/>
    <cellStyle name="40% - 强调文字颜色 4 2" xfId="121"/>
    <cellStyle name="40% - 强调文字颜色 4 2 2" xfId="122"/>
    <cellStyle name="40% - 强调文字颜色 4 3" xfId="123"/>
    <cellStyle name="40% - 强调文字颜色 4 4" xfId="124"/>
    <cellStyle name="40% - 强调文字颜色 4 5" xfId="125"/>
    <cellStyle name="40% - 强调文字颜色 5" xfId="126"/>
    <cellStyle name="40% - 强调文字颜色 5 2" xfId="127"/>
    <cellStyle name="40% - 强调文字颜色 5 2 2" xfId="128"/>
    <cellStyle name="40% - 强调文字颜色 5 3" xfId="129"/>
    <cellStyle name="40% - 强调文字颜色 5 4" xfId="130"/>
    <cellStyle name="40% - 强调文字颜色 5 5" xfId="131"/>
    <cellStyle name="40% - 强调文字颜色 6" xfId="132"/>
    <cellStyle name="40% - 强调文字颜色 6 2" xfId="133"/>
    <cellStyle name="40% - 强调文字颜色 6 2 2" xfId="134"/>
    <cellStyle name="40% - 强调文字颜色 6 3" xfId="135"/>
    <cellStyle name="40% - 强调文字颜色 6 4" xfId="136"/>
    <cellStyle name="40% - 强调文字颜色 6 5" xfId="137"/>
    <cellStyle name="40% - 着色 1" xfId="138"/>
    <cellStyle name="40% - 着色 1 2" xfId="139"/>
    <cellStyle name="40% - 着色 2" xfId="140"/>
    <cellStyle name="40% - 着色 2 2" xfId="141"/>
    <cellStyle name="40% - 着色 3" xfId="142"/>
    <cellStyle name="40% - 着色 3 2" xfId="143"/>
    <cellStyle name="40% - 着色 4" xfId="144"/>
    <cellStyle name="40% - 着色 4 2" xfId="145"/>
    <cellStyle name="40% - 着色 5" xfId="146"/>
    <cellStyle name="40% - 着色 5 2" xfId="147"/>
    <cellStyle name="40% - 着色 6" xfId="148"/>
    <cellStyle name="40% - 着色 6 2" xfId="149"/>
    <cellStyle name="60% - Accent1" xfId="150"/>
    <cellStyle name="60% - Accent1 2" xfId="151"/>
    <cellStyle name="60% - Accent2" xfId="152"/>
    <cellStyle name="60% - Accent2 2" xfId="153"/>
    <cellStyle name="60% - Accent3" xfId="154"/>
    <cellStyle name="60% - Accent3 2" xfId="155"/>
    <cellStyle name="60% - Accent4" xfId="156"/>
    <cellStyle name="60% - Accent4 2" xfId="157"/>
    <cellStyle name="60% - Accent5" xfId="158"/>
    <cellStyle name="60% - Accent5 2" xfId="159"/>
    <cellStyle name="60% - Accent6" xfId="160"/>
    <cellStyle name="60% - Accent6 2" xfId="161"/>
    <cellStyle name="60% - 强调文字颜色 1" xfId="162"/>
    <cellStyle name="60% - 强调文字颜色 1 2" xfId="163"/>
    <cellStyle name="60% - 强调文字颜色 1 2 2" xfId="164"/>
    <cellStyle name="60% - 强调文字颜色 1 3" xfId="165"/>
    <cellStyle name="60% - 强调文字颜色 1 3 2" xfId="166"/>
    <cellStyle name="60% - 强调文字颜色 1 4" xfId="167"/>
    <cellStyle name="60% - 强调文字颜色 1 5" xfId="168"/>
    <cellStyle name="60% - 强调文字颜色 2" xfId="169"/>
    <cellStyle name="60% - 强调文字颜色 2 2" xfId="170"/>
    <cellStyle name="60% - 强调文字颜色 2 2 2" xfId="171"/>
    <cellStyle name="60% - 强调文字颜色 2 3" xfId="172"/>
    <cellStyle name="60% - 强调文字颜色 2 3 2" xfId="173"/>
    <cellStyle name="60% - 强调文字颜色 2 4" xfId="174"/>
    <cellStyle name="60% - 强调文字颜色 2 5" xfId="175"/>
    <cellStyle name="60% - 强调文字颜色 3" xfId="176"/>
    <cellStyle name="60% - 强调文字颜色 3 2" xfId="177"/>
    <cellStyle name="60% - 强调文字颜色 3 2 2" xfId="178"/>
    <cellStyle name="60% - 强调文字颜色 3 3" xfId="179"/>
    <cellStyle name="60% - 强调文字颜色 3 3 2" xfId="180"/>
    <cellStyle name="60% - 强调文字颜色 3 4" xfId="181"/>
    <cellStyle name="60% - 强调文字颜色 3 5" xfId="182"/>
    <cellStyle name="60% - 强调文字颜色 4" xfId="183"/>
    <cellStyle name="60% - 强调文字颜色 4 2" xfId="184"/>
    <cellStyle name="60% - 强调文字颜色 4 2 2" xfId="185"/>
    <cellStyle name="60% - 强调文字颜色 4 3" xfId="186"/>
    <cellStyle name="60% - 强调文字颜色 4 3 2" xfId="187"/>
    <cellStyle name="60% - 强调文字颜色 4 4" xfId="188"/>
    <cellStyle name="60% - 强调文字颜色 4 5" xfId="189"/>
    <cellStyle name="60% - 强调文字颜色 5" xfId="190"/>
    <cellStyle name="60% - 强调文字颜色 5 2" xfId="191"/>
    <cellStyle name="60% - 强调文字颜色 5 2 2" xfId="192"/>
    <cellStyle name="60% - 强调文字颜色 5 3" xfId="193"/>
    <cellStyle name="60% - 强调文字颜色 5 3 2" xfId="194"/>
    <cellStyle name="60% - 强调文字颜色 5 4" xfId="195"/>
    <cellStyle name="60% - 强调文字颜色 5 5" xfId="196"/>
    <cellStyle name="60% - 强调文字颜色 6" xfId="197"/>
    <cellStyle name="60% - 强调文字颜色 6 2" xfId="198"/>
    <cellStyle name="60% - 强调文字颜色 6 2 2" xfId="199"/>
    <cellStyle name="60% - 强调文字颜色 6 3" xfId="200"/>
    <cellStyle name="60% - 强调文字颜色 6 3 2" xfId="201"/>
    <cellStyle name="60% - 强调文字颜色 6 4" xfId="202"/>
    <cellStyle name="60% - 强调文字颜色 6 5" xfId="203"/>
    <cellStyle name="60% - 着色 1" xfId="204"/>
    <cellStyle name="60% - 着色 1 2" xfId="205"/>
    <cellStyle name="60% - 着色 2" xfId="206"/>
    <cellStyle name="60% - 着色 2 2" xfId="207"/>
    <cellStyle name="60% - 着色 3" xfId="208"/>
    <cellStyle name="60% - 着色 3 2" xfId="209"/>
    <cellStyle name="60% - 着色 4" xfId="210"/>
    <cellStyle name="60% - 着色 4 2" xfId="211"/>
    <cellStyle name="60% - 着色 5" xfId="212"/>
    <cellStyle name="60% - 着色 5 2" xfId="213"/>
    <cellStyle name="60% - 着色 6" xfId="214"/>
    <cellStyle name="60% - 着色 6 2" xfId="215"/>
    <cellStyle name="6mal" xfId="216"/>
    <cellStyle name="Accent1" xfId="217"/>
    <cellStyle name="Accent1 - 20%" xfId="218"/>
    <cellStyle name="Accent1 - 20% 2" xfId="219"/>
    <cellStyle name="Accent1 - 40%" xfId="220"/>
    <cellStyle name="Accent1 - 40% 2" xfId="221"/>
    <cellStyle name="Accent1 - 60%" xfId="222"/>
    <cellStyle name="Accent1 - 60% 2" xfId="223"/>
    <cellStyle name="Accent1 2" xfId="224"/>
    <cellStyle name="Accent1 3" xfId="225"/>
    <cellStyle name="Accent1_2016年整合资金下达" xfId="226"/>
    <cellStyle name="Accent2" xfId="227"/>
    <cellStyle name="Accent2 - 20%" xfId="228"/>
    <cellStyle name="Accent2 - 20% 2" xfId="229"/>
    <cellStyle name="Accent2 - 40%" xfId="230"/>
    <cellStyle name="Accent2 - 40% 2" xfId="231"/>
    <cellStyle name="Accent2 - 60%" xfId="232"/>
    <cellStyle name="Accent2 - 60% 2" xfId="233"/>
    <cellStyle name="Accent2 2" xfId="234"/>
    <cellStyle name="Accent2 3" xfId="235"/>
    <cellStyle name="Accent2_2016年整合资金下达" xfId="236"/>
    <cellStyle name="Accent3" xfId="237"/>
    <cellStyle name="Accent3 - 20%" xfId="238"/>
    <cellStyle name="Accent3 - 20% 2" xfId="239"/>
    <cellStyle name="Accent3 - 40%" xfId="240"/>
    <cellStyle name="Accent3 - 40% 2" xfId="241"/>
    <cellStyle name="Accent3 - 60%" xfId="242"/>
    <cellStyle name="Accent3 - 60% 2" xfId="243"/>
    <cellStyle name="Accent3 2" xfId="244"/>
    <cellStyle name="Accent3 3" xfId="245"/>
    <cellStyle name="Accent3_2016年整合资金下达" xfId="246"/>
    <cellStyle name="Accent4" xfId="247"/>
    <cellStyle name="Accent4 - 20%" xfId="248"/>
    <cellStyle name="Accent4 - 20% 2" xfId="249"/>
    <cellStyle name="Accent4 - 40%" xfId="250"/>
    <cellStyle name="Accent4 - 40% 2" xfId="251"/>
    <cellStyle name="Accent4 - 60%" xfId="252"/>
    <cellStyle name="Accent4 - 60% 2" xfId="253"/>
    <cellStyle name="Accent4 2" xfId="254"/>
    <cellStyle name="Accent4 3" xfId="255"/>
    <cellStyle name="Accent4_2016年整合资金下达" xfId="256"/>
    <cellStyle name="Accent5" xfId="257"/>
    <cellStyle name="Accent5 - 20%" xfId="258"/>
    <cellStyle name="Accent5 - 20% 2" xfId="259"/>
    <cellStyle name="Accent5 - 40%" xfId="260"/>
    <cellStyle name="Accent5 - 40% 2" xfId="261"/>
    <cellStyle name="Accent5 - 60%" xfId="262"/>
    <cellStyle name="Accent5 - 60% 2" xfId="263"/>
    <cellStyle name="Accent5 2" xfId="264"/>
    <cellStyle name="Accent5 3" xfId="265"/>
    <cellStyle name="Accent5_2016年整合资金下达" xfId="266"/>
    <cellStyle name="Accent6" xfId="267"/>
    <cellStyle name="Accent6 - 20%" xfId="268"/>
    <cellStyle name="Accent6 - 20% 2" xfId="269"/>
    <cellStyle name="Accent6 - 40%" xfId="270"/>
    <cellStyle name="Accent6 - 40% 2" xfId="271"/>
    <cellStyle name="Accent6 - 60%" xfId="272"/>
    <cellStyle name="Accent6 - 60% 2" xfId="273"/>
    <cellStyle name="Accent6 2" xfId="274"/>
    <cellStyle name="Accent6 3" xfId="275"/>
    <cellStyle name="Accent6_2016年整合资金下达" xfId="276"/>
    <cellStyle name="args.style" xfId="277"/>
    <cellStyle name="Bad" xfId="278"/>
    <cellStyle name="Bad 2" xfId="279"/>
    <cellStyle name="Calculation" xfId="280"/>
    <cellStyle name="Calculation 2" xfId="281"/>
    <cellStyle name="Check Cell" xfId="282"/>
    <cellStyle name="Check Cell 2" xfId="283"/>
    <cellStyle name="ColLevel_1" xfId="284"/>
    <cellStyle name="Comma [0]_!!!GO" xfId="285"/>
    <cellStyle name="comma zerodec" xfId="286"/>
    <cellStyle name="Comma_!!!GO" xfId="287"/>
    <cellStyle name="Currency [0]_!!!GO" xfId="288"/>
    <cellStyle name="Currency_!!!GO" xfId="289"/>
    <cellStyle name="Currency1" xfId="290"/>
    <cellStyle name="Date" xfId="291"/>
    <cellStyle name="Dollar (zero dec)" xfId="292"/>
    <cellStyle name="Explanatory Text" xfId="293"/>
    <cellStyle name="Explanatory Text 2" xfId="294"/>
    <cellStyle name="Good" xfId="295"/>
    <cellStyle name="Good 2" xfId="296"/>
    <cellStyle name="Grey" xfId="297"/>
    <cellStyle name="Header1" xfId="298"/>
    <cellStyle name="Header2" xfId="299"/>
    <cellStyle name="Heading 1" xfId="300"/>
    <cellStyle name="Heading 1 2" xfId="301"/>
    <cellStyle name="Heading 2" xfId="302"/>
    <cellStyle name="Heading 2 2" xfId="303"/>
    <cellStyle name="Heading 3" xfId="304"/>
    <cellStyle name="Heading 3 2" xfId="305"/>
    <cellStyle name="Heading 4" xfId="306"/>
    <cellStyle name="Heading 4 2" xfId="307"/>
    <cellStyle name="Input" xfId="308"/>
    <cellStyle name="Input [yellow]" xfId="309"/>
    <cellStyle name="Input 2" xfId="310"/>
    <cellStyle name="Input 3" xfId="311"/>
    <cellStyle name="Input Cells" xfId="312"/>
    <cellStyle name="Linked Cell" xfId="313"/>
    <cellStyle name="Linked Cell 2" xfId="314"/>
    <cellStyle name="Linked Cells" xfId="315"/>
    <cellStyle name="Millares [0]_96 Risk" xfId="316"/>
    <cellStyle name="Millares_96 Risk" xfId="317"/>
    <cellStyle name="Milliers [0]_!!!GO" xfId="318"/>
    <cellStyle name="Milliers_!!!GO" xfId="319"/>
    <cellStyle name="Moneda [0]_96 Risk" xfId="320"/>
    <cellStyle name="Moneda_96 Risk" xfId="321"/>
    <cellStyle name="Mon閠aire [0]_!!!GO" xfId="322"/>
    <cellStyle name="Mon閠aire_!!!GO" xfId="323"/>
    <cellStyle name="Neutral" xfId="324"/>
    <cellStyle name="Neutral 2" xfId="325"/>
    <cellStyle name="New Times Roman" xfId="326"/>
    <cellStyle name="no dec" xfId="327"/>
    <cellStyle name="Normal - Style1" xfId="328"/>
    <cellStyle name="Normal_!!!GO" xfId="329"/>
    <cellStyle name="Note" xfId="330"/>
    <cellStyle name="Note 2" xfId="331"/>
    <cellStyle name="Output" xfId="332"/>
    <cellStyle name="Output 2" xfId="333"/>
    <cellStyle name="per.style" xfId="334"/>
    <cellStyle name="Percent [2]" xfId="335"/>
    <cellStyle name="Percent [2] 2" xfId="336"/>
    <cellStyle name="Percent_!!!GO" xfId="337"/>
    <cellStyle name="Pourcentage_pldt" xfId="338"/>
    <cellStyle name="PSChar" xfId="339"/>
    <cellStyle name="PSChar 2" xfId="340"/>
    <cellStyle name="PSDate" xfId="341"/>
    <cellStyle name="PSDate 2" xfId="342"/>
    <cellStyle name="PSDec" xfId="343"/>
    <cellStyle name="PSDec 2" xfId="344"/>
    <cellStyle name="PSHeading" xfId="345"/>
    <cellStyle name="PSInt" xfId="346"/>
    <cellStyle name="PSInt 2" xfId="347"/>
    <cellStyle name="PSSpacer" xfId="348"/>
    <cellStyle name="PSSpacer 2" xfId="349"/>
    <cellStyle name="RowLevel_1" xfId="350"/>
    <cellStyle name="sstot" xfId="351"/>
    <cellStyle name="sstot 2" xfId="352"/>
    <cellStyle name="Standard_AREAS" xfId="353"/>
    <cellStyle name="t" xfId="354"/>
    <cellStyle name="t 2" xfId="355"/>
    <cellStyle name="t_HVAC Equipment (3)" xfId="356"/>
    <cellStyle name="t_HVAC Equipment (3) 2" xfId="357"/>
    <cellStyle name="Title" xfId="358"/>
    <cellStyle name="Title 2" xfId="359"/>
    <cellStyle name="Total" xfId="360"/>
    <cellStyle name="Total 2" xfId="361"/>
    <cellStyle name="Warning Text" xfId="362"/>
    <cellStyle name="Warning Text 2" xfId="363"/>
    <cellStyle name="Percent" xfId="364"/>
    <cellStyle name="捠壿 [0.00]_Region Orders (2)" xfId="365"/>
    <cellStyle name="捠壿_Region Orders (2)" xfId="366"/>
    <cellStyle name="编号" xfId="367"/>
    <cellStyle name="标题" xfId="368"/>
    <cellStyle name="标题 1" xfId="369"/>
    <cellStyle name="标题 1 2" xfId="370"/>
    <cellStyle name="标题 1 2 2" xfId="371"/>
    <cellStyle name="标题 1 3" xfId="372"/>
    <cellStyle name="标题 1 4" xfId="373"/>
    <cellStyle name="标题 1 5" xfId="374"/>
    <cellStyle name="标题 2" xfId="375"/>
    <cellStyle name="标题 2 2" xfId="376"/>
    <cellStyle name="标题 2 2 2" xfId="377"/>
    <cellStyle name="标题 2 3" xfId="378"/>
    <cellStyle name="标题 2 3 2" xfId="379"/>
    <cellStyle name="标题 2 4" xfId="380"/>
    <cellStyle name="标题 2 5" xfId="381"/>
    <cellStyle name="标题 3" xfId="382"/>
    <cellStyle name="标题 3 2" xfId="383"/>
    <cellStyle name="标题 3 2 2" xfId="384"/>
    <cellStyle name="标题 3 3" xfId="385"/>
    <cellStyle name="标题 3 4" xfId="386"/>
    <cellStyle name="标题 3 5" xfId="387"/>
    <cellStyle name="标题 4" xfId="388"/>
    <cellStyle name="标题 4 2" xfId="389"/>
    <cellStyle name="标题 4 2 2" xfId="390"/>
    <cellStyle name="标题 4 3" xfId="391"/>
    <cellStyle name="标题 4 4" xfId="392"/>
    <cellStyle name="标题 4 5" xfId="393"/>
    <cellStyle name="标题 5" xfId="394"/>
    <cellStyle name="标题 5 2" xfId="395"/>
    <cellStyle name="标题 6" xfId="396"/>
    <cellStyle name="标题 6 2" xfId="397"/>
    <cellStyle name="标题 7" xfId="398"/>
    <cellStyle name="标题 8" xfId="399"/>
    <cellStyle name="标题1" xfId="400"/>
    <cellStyle name="表标题" xfId="401"/>
    <cellStyle name="表标题 2" xfId="402"/>
    <cellStyle name="部门" xfId="403"/>
    <cellStyle name="差" xfId="404"/>
    <cellStyle name="差 2" xfId="405"/>
    <cellStyle name="差 2 2" xfId="406"/>
    <cellStyle name="差 3" xfId="407"/>
    <cellStyle name="差 3 2" xfId="408"/>
    <cellStyle name="差 4" xfId="409"/>
    <cellStyle name="差 5" xfId="410"/>
    <cellStyle name="差_2016年整合资金下达" xfId="411"/>
    <cellStyle name="差_2016年整合资金下达 2" xfId="412"/>
    <cellStyle name="差_Book1" xfId="413"/>
    <cellStyle name="差_Book1 2" xfId="414"/>
    <cellStyle name="差_Book1_1" xfId="415"/>
    <cellStyle name="差_Book1_1 2" xfId="416"/>
    <cellStyle name="差_Book1_1_联系电话" xfId="417"/>
    <cellStyle name="差_Book1_1_联系电话 2" xfId="418"/>
    <cellStyle name="差_Book1_1_生态岗位安排" xfId="419"/>
    <cellStyle name="差_Book1_1_生态岗位安排 2" xfId="420"/>
    <cellStyle name="差_Book1_2016年整合资金下达" xfId="421"/>
    <cellStyle name="差_Book1_2016年整合资金下达 2" xfId="422"/>
    <cellStyle name="差_Book1_2017年财政涉农资金统筹整合使用方案制定情况统计汇总表" xfId="423"/>
    <cellStyle name="差_Book1_2017年财政涉农资金统筹整合使用方案制定情况统计汇总表 2" xfId="424"/>
    <cellStyle name="差_Book1_Book1" xfId="425"/>
    <cellStyle name="差_Book1_Book1 2" xfId="426"/>
    <cellStyle name="差_Book1_Book1_1" xfId="427"/>
    <cellStyle name="差_Book1_Book1_1 2" xfId="428"/>
    <cellStyle name="差_Book1_联系电话" xfId="429"/>
    <cellStyle name="差_Book1_联系电话 2" xfId="430"/>
    <cellStyle name="差_Book1_联系电话_生态岗位安排" xfId="431"/>
    <cellStyle name="差_Book1_联系电话_生态岗位安排 2" xfId="432"/>
    <cellStyle name="差_Sheet1" xfId="433"/>
    <cellStyle name="差_Sheet1 2" xfId="434"/>
    <cellStyle name="差_Sheet1_1" xfId="435"/>
    <cellStyle name="差_Sheet1_1 2" xfId="436"/>
    <cellStyle name="差_Sheet1_1_2017年财政涉农资金统筹整合使用方案制定情况统计汇总表" xfId="437"/>
    <cellStyle name="差_Sheet1_1_2017年财政涉农资金统筹整合使用方案制定情况统计汇总表 2" xfId="438"/>
    <cellStyle name="差_Sheet1_1_Book1" xfId="439"/>
    <cellStyle name="差_Sheet1_1_Book1 2" xfId="440"/>
    <cellStyle name="差_产业资金分配表2" xfId="441"/>
    <cellStyle name="差_产业资金分配表2 2" xfId="442"/>
    <cellStyle name="差_联系电话" xfId="443"/>
    <cellStyle name="差_联系电话 2" xfId="444"/>
    <cellStyle name="差_联系电话_2017年财政涉农资金统筹整合使用方案制定情况统计汇总表" xfId="445"/>
    <cellStyle name="差_联系电话_2017年财政涉农资金统筹整合使用方案制定情况统计汇总表 2" xfId="446"/>
    <cellStyle name="差_联系电话_Book1" xfId="447"/>
    <cellStyle name="差_联系电话_Book1 2" xfId="448"/>
    <cellStyle name="差_整合明细.分省级资金" xfId="449"/>
    <cellStyle name="差_整合明细.分省级资金 2" xfId="450"/>
    <cellStyle name="差_整合明细.分省级资金_生态岗位安排" xfId="451"/>
    <cellStyle name="差_整合明细.分省级资金_生态岗位安排 2" xfId="452"/>
    <cellStyle name="常规 10" xfId="453"/>
    <cellStyle name="常规 11" xfId="454"/>
    <cellStyle name="常规 12" xfId="455"/>
    <cellStyle name="常规 13" xfId="456"/>
    <cellStyle name="常规 14" xfId="457"/>
    <cellStyle name="常规 14 2" xfId="458"/>
    <cellStyle name="常规 19" xfId="459"/>
    <cellStyle name="常规 19 2" xfId="460"/>
    <cellStyle name="常规 2" xfId="461"/>
    <cellStyle name="常规 2 2" xfId="462"/>
    <cellStyle name="常规 2 2 2" xfId="463"/>
    <cellStyle name="常规 2 2 2 2" xfId="464"/>
    <cellStyle name="常规 2 2 2 3" xfId="465"/>
    <cellStyle name="常规 2 2 3" xfId="466"/>
    <cellStyle name="常规 2 2 4" xfId="467"/>
    <cellStyle name="常规 2 3" xfId="468"/>
    <cellStyle name="常规 2 3 2" xfId="469"/>
    <cellStyle name="常规 2 3 2 2" xfId="470"/>
    <cellStyle name="常规 2 3 3" xfId="471"/>
    <cellStyle name="常规 2 4" xfId="472"/>
    <cellStyle name="常规 2 4 2" xfId="473"/>
    <cellStyle name="常规 2 4 3" xfId="474"/>
    <cellStyle name="常规 2 4 4" xfId="475"/>
    <cellStyle name="常规 2 4 5" xfId="476"/>
    <cellStyle name="常规 2 5" xfId="477"/>
    <cellStyle name="常规 2 5 2" xfId="478"/>
    <cellStyle name="常规 2 6" xfId="479"/>
    <cellStyle name="常规 2 7" xfId="480"/>
    <cellStyle name="常规 2 8" xfId="481"/>
    <cellStyle name="常规 2_2016年整合资金下达" xfId="482"/>
    <cellStyle name="常规 3" xfId="483"/>
    <cellStyle name="常规 3 2" xfId="484"/>
    <cellStyle name="常规 3 2 2" xfId="485"/>
    <cellStyle name="常规 3 2 2 2" xfId="486"/>
    <cellStyle name="常规 3 2 3" xfId="487"/>
    <cellStyle name="常规 3 2 4" xfId="488"/>
    <cellStyle name="常规 3 2 5" xfId="489"/>
    <cellStyle name="常规 3 3" xfId="490"/>
    <cellStyle name="常规 3 3 2" xfId="491"/>
    <cellStyle name="常规 3 4" xfId="492"/>
    <cellStyle name="常规 3 4 2" xfId="493"/>
    <cellStyle name="常规 3 5" xfId="494"/>
    <cellStyle name="常规 4" xfId="495"/>
    <cellStyle name="常规 4 2" xfId="496"/>
    <cellStyle name="常规 4 2 2" xfId="497"/>
    <cellStyle name="常规 4 2 3" xfId="498"/>
    <cellStyle name="常规 4 2 4" xfId="499"/>
    <cellStyle name="常规 4 2 5" xfId="500"/>
    <cellStyle name="常规 4 3" xfId="501"/>
    <cellStyle name="常规 4 4" xfId="502"/>
    <cellStyle name="常规 4 5" xfId="503"/>
    <cellStyle name="常规 4 6" xfId="504"/>
    <cellStyle name="常规 5" xfId="505"/>
    <cellStyle name="常规 5 2" xfId="506"/>
    <cellStyle name="常规 5 3" xfId="507"/>
    <cellStyle name="常规 5 4" xfId="508"/>
    <cellStyle name="常规 5 5" xfId="509"/>
    <cellStyle name="常规 5 6" xfId="510"/>
    <cellStyle name="常规 6" xfId="511"/>
    <cellStyle name="常规 6 2" xfId="512"/>
    <cellStyle name="常规 6 2 2" xfId="513"/>
    <cellStyle name="常规 6 3" xfId="514"/>
    <cellStyle name="常规 7" xfId="515"/>
    <cellStyle name="常规 7 2" xfId="516"/>
    <cellStyle name="常规 7 3" xfId="517"/>
    <cellStyle name="常规 7 4" xfId="518"/>
    <cellStyle name="常规 7 5" xfId="519"/>
    <cellStyle name="常规 8" xfId="520"/>
    <cellStyle name="常规 8 2" xfId="521"/>
    <cellStyle name="常规 8 3" xfId="522"/>
    <cellStyle name="常规 9" xfId="523"/>
    <cellStyle name="常规_副本西藏自治区贫困县统筹整合使用财政涉农资金情况统计表（模版）参考表" xfId="524"/>
    <cellStyle name="常规_项目投入明细_8" xfId="525"/>
    <cellStyle name="常规_整合明细.更新" xfId="526"/>
    <cellStyle name="Hyperlink" xfId="527"/>
    <cellStyle name="分级显示行_1_Book1" xfId="528"/>
    <cellStyle name="分级显示列_1_Book1" xfId="529"/>
    <cellStyle name="好" xfId="530"/>
    <cellStyle name="好 2" xfId="531"/>
    <cellStyle name="好 2 2" xfId="532"/>
    <cellStyle name="好 3" xfId="533"/>
    <cellStyle name="好 3 2" xfId="534"/>
    <cellStyle name="好 4" xfId="535"/>
    <cellStyle name="好 5" xfId="536"/>
    <cellStyle name="好_2016年整合资金下达" xfId="537"/>
    <cellStyle name="好_2016年整合资金下达 2" xfId="538"/>
    <cellStyle name="好_Book1" xfId="539"/>
    <cellStyle name="好_Book1 2" xfId="540"/>
    <cellStyle name="好_Book1_1" xfId="541"/>
    <cellStyle name="好_Book1_1 2" xfId="542"/>
    <cellStyle name="好_Book1_1_联系电话" xfId="543"/>
    <cellStyle name="好_Book1_1_联系电话 2" xfId="544"/>
    <cellStyle name="好_Book1_1_生态岗位安排" xfId="545"/>
    <cellStyle name="好_Book1_1_生态岗位安排 2" xfId="546"/>
    <cellStyle name="好_Book1_2016年整合资金下达" xfId="547"/>
    <cellStyle name="好_Book1_2016年整合资金下达 2" xfId="548"/>
    <cellStyle name="好_Book1_2017年财政涉农资金统筹整合使用方案制定情况统计汇总表" xfId="549"/>
    <cellStyle name="好_Book1_2017年财政涉农资金统筹整合使用方案制定情况统计汇总表 2" xfId="550"/>
    <cellStyle name="好_Book1_Book1" xfId="551"/>
    <cellStyle name="好_Book1_Book1 2" xfId="552"/>
    <cellStyle name="好_Book1_Book1_1" xfId="553"/>
    <cellStyle name="好_Book1_Book1_1 2" xfId="554"/>
    <cellStyle name="好_Book1_联系电话" xfId="555"/>
    <cellStyle name="好_Book1_联系电话 2" xfId="556"/>
    <cellStyle name="好_Book1_联系电话_生态岗位安排" xfId="557"/>
    <cellStyle name="好_Book1_联系电话_生态岗位安排 2" xfId="558"/>
    <cellStyle name="好_Sheet1" xfId="559"/>
    <cellStyle name="好_Sheet1 2" xfId="560"/>
    <cellStyle name="好_Sheet1_1" xfId="561"/>
    <cellStyle name="好_Sheet1_1 2" xfId="562"/>
    <cellStyle name="好_Sheet1_1_2017年财政涉农资金统筹整合使用方案制定情况统计汇总表" xfId="563"/>
    <cellStyle name="好_Sheet1_1_2017年财政涉农资金统筹整合使用方案制定情况统计汇总表 2" xfId="564"/>
    <cellStyle name="好_Sheet1_1_Book1" xfId="565"/>
    <cellStyle name="好_Sheet1_1_Book1 2" xfId="566"/>
    <cellStyle name="好_产业资金分配表2" xfId="567"/>
    <cellStyle name="好_产业资金分配表2 2" xfId="568"/>
    <cellStyle name="好_联系电话" xfId="569"/>
    <cellStyle name="好_联系电话 2" xfId="570"/>
    <cellStyle name="好_联系电话_2017年财政涉农资金统筹整合使用方案制定情况统计汇总表" xfId="571"/>
    <cellStyle name="好_联系电话_2017年财政涉农资金统筹整合使用方案制定情况统计汇总表 2" xfId="572"/>
    <cellStyle name="好_联系电话_Book1" xfId="573"/>
    <cellStyle name="好_联系电话_Book1 2" xfId="574"/>
    <cellStyle name="好_整合明细.分省级资金" xfId="575"/>
    <cellStyle name="好_整合明细.分省级资金 2" xfId="576"/>
    <cellStyle name="好_整合明细.分省级资金_生态岗位安排" xfId="577"/>
    <cellStyle name="好_整合明细.分省级资金_生态岗位安排 2" xfId="578"/>
    <cellStyle name="汇总" xfId="579"/>
    <cellStyle name="汇总 2" xfId="580"/>
    <cellStyle name="汇总 2 2" xfId="581"/>
    <cellStyle name="汇总 3" xfId="582"/>
    <cellStyle name="汇总 3 2" xfId="583"/>
    <cellStyle name="汇总 4" xfId="584"/>
    <cellStyle name="汇总 5" xfId="585"/>
    <cellStyle name="Currency" xfId="586"/>
    <cellStyle name="Currency [0]" xfId="587"/>
    <cellStyle name="计算" xfId="588"/>
    <cellStyle name="计算 2" xfId="589"/>
    <cellStyle name="计算 2 2" xfId="590"/>
    <cellStyle name="计算 3" xfId="591"/>
    <cellStyle name="计算 3 2" xfId="592"/>
    <cellStyle name="计算 4" xfId="593"/>
    <cellStyle name="计算 5" xfId="594"/>
    <cellStyle name="检查单元格" xfId="595"/>
    <cellStyle name="检查单元格 2" xfId="596"/>
    <cellStyle name="检查单元格 2 2" xfId="597"/>
    <cellStyle name="检查单元格 3" xfId="598"/>
    <cellStyle name="检查单元格 4" xfId="599"/>
    <cellStyle name="检查单元格 5" xfId="600"/>
    <cellStyle name="解释性文本" xfId="601"/>
    <cellStyle name="解释性文本 2" xfId="602"/>
    <cellStyle name="解释性文本 2 2" xfId="603"/>
    <cellStyle name="解释性文本 3" xfId="604"/>
    <cellStyle name="解释性文本 3 2" xfId="605"/>
    <cellStyle name="解释性文本 4" xfId="606"/>
    <cellStyle name="解释性文本 5" xfId="607"/>
    <cellStyle name="借出原因" xfId="608"/>
    <cellStyle name="警告文本" xfId="609"/>
    <cellStyle name="警告文本 2" xfId="610"/>
    <cellStyle name="警告文本 2 2" xfId="611"/>
    <cellStyle name="警告文本 3" xfId="612"/>
    <cellStyle name="警告文本 3 2" xfId="613"/>
    <cellStyle name="警告文本 4" xfId="614"/>
    <cellStyle name="警告文本 5" xfId="615"/>
    <cellStyle name="链接单元格" xfId="616"/>
    <cellStyle name="链接单元格 2" xfId="617"/>
    <cellStyle name="链接单元格 2 2" xfId="618"/>
    <cellStyle name="链接单元格 3" xfId="619"/>
    <cellStyle name="链接单元格 3 2" xfId="620"/>
    <cellStyle name="链接单元格 4" xfId="621"/>
    <cellStyle name="链接单元格 5" xfId="622"/>
    <cellStyle name="普通_laroux" xfId="623"/>
    <cellStyle name="千分位[0]_laroux" xfId="624"/>
    <cellStyle name="千分位_laroux" xfId="625"/>
    <cellStyle name="千位[0]_ 方正PC" xfId="626"/>
    <cellStyle name="千位_ 方正PC" xfId="627"/>
    <cellStyle name="Comma" xfId="628"/>
    <cellStyle name="千位分隔 2" xfId="629"/>
    <cellStyle name="千位分隔 2 2" xfId="630"/>
    <cellStyle name="Comma [0]" xfId="631"/>
    <cellStyle name="强调 1" xfId="632"/>
    <cellStyle name="强调 1 2" xfId="633"/>
    <cellStyle name="强调 2" xfId="634"/>
    <cellStyle name="强调 2 2" xfId="635"/>
    <cellStyle name="强调 3" xfId="636"/>
    <cellStyle name="强调 3 2" xfId="637"/>
    <cellStyle name="强调文字颜色 1" xfId="638"/>
    <cellStyle name="强调文字颜色 1 2" xfId="639"/>
    <cellStyle name="强调文字颜色 1 2 2" xfId="640"/>
    <cellStyle name="强调文字颜色 1 3" xfId="641"/>
    <cellStyle name="强调文字颜色 1 3 2" xfId="642"/>
    <cellStyle name="强调文字颜色 1 4" xfId="643"/>
    <cellStyle name="强调文字颜色 1 5" xfId="644"/>
    <cellStyle name="强调文字颜色 2" xfId="645"/>
    <cellStyle name="强调文字颜色 2 2" xfId="646"/>
    <cellStyle name="强调文字颜色 2 2 2" xfId="647"/>
    <cellStyle name="强调文字颜色 2 3" xfId="648"/>
    <cellStyle name="强调文字颜色 2 3 2" xfId="649"/>
    <cellStyle name="强调文字颜色 2 4" xfId="650"/>
    <cellStyle name="强调文字颜色 2 5" xfId="651"/>
    <cellStyle name="强调文字颜色 3" xfId="652"/>
    <cellStyle name="强调文字颜色 3 2" xfId="653"/>
    <cellStyle name="强调文字颜色 3 2 2" xfId="654"/>
    <cellStyle name="强调文字颜色 3 3" xfId="655"/>
    <cellStyle name="强调文字颜色 3 3 2" xfId="656"/>
    <cellStyle name="强调文字颜色 3 4" xfId="657"/>
    <cellStyle name="强调文字颜色 3 5" xfId="658"/>
    <cellStyle name="强调文字颜色 4" xfId="659"/>
    <cellStyle name="强调文字颜色 4 2" xfId="660"/>
    <cellStyle name="强调文字颜色 4 2 2" xfId="661"/>
    <cellStyle name="强调文字颜色 4 3" xfId="662"/>
    <cellStyle name="强调文字颜色 4 3 2" xfId="663"/>
    <cellStyle name="强调文字颜色 4 4" xfId="664"/>
    <cellStyle name="强调文字颜色 4 5" xfId="665"/>
    <cellStyle name="强调文字颜色 5" xfId="666"/>
    <cellStyle name="强调文字颜色 5 2" xfId="667"/>
    <cellStyle name="强调文字颜色 5 2 2" xfId="668"/>
    <cellStyle name="强调文字颜色 5 3" xfId="669"/>
    <cellStyle name="强调文字颜色 5 3 2" xfId="670"/>
    <cellStyle name="强调文字颜色 5 4" xfId="671"/>
    <cellStyle name="强调文字颜色 5 5" xfId="672"/>
    <cellStyle name="强调文字颜色 6" xfId="673"/>
    <cellStyle name="强调文字颜色 6 2" xfId="674"/>
    <cellStyle name="强调文字颜色 6 2 2" xfId="675"/>
    <cellStyle name="强调文字颜色 6 3" xfId="676"/>
    <cellStyle name="强调文字颜色 6 3 2" xfId="677"/>
    <cellStyle name="强调文字颜色 6 4" xfId="678"/>
    <cellStyle name="强调文字颜色 6 5" xfId="679"/>
    <cellStyle name="日期" xfId="680"/>
    <cellStyle name="商品名称" xfId="681"/>
    <cellStyle name="适中" xfId="682"/>
    <cellStyle name="适中 2" xfId="683"/>
    <cellStyle name="适中 2 2" xfId="684"/>
    <cellStyle name="适中 3" xfId="685"/>
    <cellStyle name="适中 3 2" xfId="686"/>
    <cellStyle name="适中 4" xfId="687"/>
    <cellStyle name="适中 5" xfId="688"/>
    <cellStyle name="输出" xfId="689"/>
    <cellStyle name="输出 2" xfId="690"/>
    <cellStyle name="输出 2 2" xfId="691"/>
    <cellStyle name="输出 3" xfId="692"/>
    <cellStyle name="输出 3 2" xfId="693"/>
    <cellStyle name="输出 4" xfId="694"/>
    <cellStyle name="输出 5" xfId="695"/>
    <cellStyle name="输入" xfId="696"/>
    <cellStyle name="输入 2" xfId="697"/>
    <cellStyle name="输入 2 2" xfId="698"/>
    <cellStyle name="输入 3" xfId="699"/>
    <cellStyle name="输入 3 2" xfId="700"/>
    <cellStyle name="输入 4" xfId="701"/>
    <cellStyle name="输入 5" xfId="702"/>
    <cellStyle name="数量" xfId="703"/>
    <cellStyle name="样式 1" xfId="704"/>
    <cellStyle name="Followed Hyperlink" xfId="705"/>
    <cellStyle name="昗弨_Pacific Region P&amp;L" xfId="706"/>
    <cellStyle name="着色 1" xfId="707"/>
    <cellStyle name="着色 1 2" xfId="708"/>
    <cellStyle name="着色 2" xfId="709"/>
    <cellStyle name="着色 2 2" xfId="710"/>
    <cellStyle name="着色 3" xfId="711"/>
    <cellStyle name="着色 3 2" xfId="712"/>
    <cellStyle name="着色 4" xfId="713"/>
    <cellStyle name="着色 4 2" xfId="714"/>
    <cellStyle name="着色 5" xfId="715"/>
    <cellStyle name="着色 5 2" xfId="716"/>
    <cellStyle name="着色 6" xfId="717"/>
    <cellStyle name="着色 6 2" xfId="718"/>
    <cellStyle name="寘嬫愗傝 [0.00]_Region Orders (2)" xfId="719"/>
    <cellStyle name="寘嬫愗傝_Region Orders (2)" xfId="720"/>
    <cellStyle name="注释" xfId="721"/>
    <cellStyle name="注释 2" xfId="722"/>
    <cellStyle name="注释 2 2" xfId="723"/>
    <cellStyle name="注释 2 3" xfId="724"/>
    <cellStyle name="注释 2 4" xfId="725"/>
    <cellStyle name="注释 2 5" xfId="7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571500</xdr:colOff>
      <xdr:row>4</xdr:row>
      <xdr:rowOff>161925</xdr:rowOff>
    </xdr:from>
    <xdr:to>
      <xdr:col>16</xdr:col>
      <xdr:colOff>0</xdr:colOff>
      <xdr:row>4</xdr:row>
      <xdr:rowOff>161925</xdr:rowOff>
    </xdr:to>
    <xdr:sp>
      <xdr:nvSpPr>
        <xdr:cNvPr id="1" name="Line 1"/>
        <xdr:cNvSpPr>
          <a:spLocks/>
        </xdr:cNvSpPr>
      </xdr:nvSpPr>
      <xdr:spPr>
        <a:xfrm>
          <a:off x="17192625" y="1362075"/>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18</xdr:col>
      <xdr:colOff>228600</xdr:colOff>
      <xdr:row>4</xdr:row>
      <xdr:rowOff>161925</xdr:rowOff>
    </xdr:from>
    <xdr:to>
      <xdr:col>18</xdr:col>
      <xdr:colOff>228600</xdr:colOff>
      <xdr:row>4</xdr:row>
      <xdr:rowOff>161925</xdr:rowOff>
    </xdr:to>
    <xdr:sp>
      <xdr:nvSpPr>
        <xdr:cNvPr id="2" name="Line 2"/>
        <xdr:cNvSpPr>
          <a:spLocks/>
        </xdr:cNvSpPr>
      </xdr:nvSpPr>
      <xdr:spPr>
        <a:xfrm>
          <a:off x="18316575" y="1362075"/>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15</xdr:col>
      <xdr:colOff>571500</xdr:colOff>
      <xdr:row>4</xdr:row>
      <xdr:rowOff>161925</xdr:rowOff>
    </xdr:from>
    <xdr:to>
      <xdr:col>16</xdr:col>
      <xdr:colOff>0</xdr:colOff>
      <xdr:row>4</xdr:row>
      <xdr:rowOff>161925</xdr:rowOff>
    </xdr:to>
    <xdr:sp>
      <xdr:nvSpPr>
        <xdr:cNvPr id="3" name="Line 1"/>
        <xdr:cNvSpPr>
          <a:spLocks/>
        </xdr:cNvSpPr>
      </xdr:nvSpPr>
      <xdr:spPr>
        <a:xfrm>
          <a:off x="17192625" y="1362075"/>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18</xdr:col>
      <xdr:colOff>228600</xdr:colOff>
      <xdr:row>4</xdr:row>
      <xdr:rowOff>161925</xdr:rowOff>
    </xdr:from>
    <xdr:to>
      <xdr:col>18</xdr:col>
      <xdr:colOff>228600</xdr:colOff>
      <xdr:row>4</xdr:row>
      <xdr:rowOff>161925</xdr:rowOff>
    </xdr:to>
    <xdr:sp>
      <xdr:nvSpPr>
        <xdr:cNvPr id="4" name="Line 2"/>
        <xdr:cNvSpPr>
          <a:spLocks/>
        </xdr:cNvSpPr>
      </xdr:nvSpPr>
      <xdr:spPr>
        <a:xfrm>
          <a:off x="18316575" y="1362075"/>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0</xdr:row>
      <xdr:rowOff>0</xdr:rowOff>
    </xdr:from>
    <xdr:to>
      <xdr:col>14</xdr:col>
      <xdr:colOff>0</xdr:colOff>
      <xdr:row>0</xdr:row>
      <xdr:rowOff>0</xdr:rowOff>
    </xdr:to>
    <xdr:sp>
      <xdr:nvSpPr>
        <xdr:cNvPr id="1" name="Line 1"/>
        <xdr:cNvSpPr>
          <a:spLocks/>
        </xdr:cNvSpPr>
      </xdr:nvSpPr>
      <xdr:spPr>
        <a:xfrm>
          <a:off x="7743825" y="0"/>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2" name="Line 2"/>
        <xdr:cNvSpPr>
          <a:spLocks/>
        </xdr:cNvSpPr>
      </xdr:nvSpPr>
      <xdr:spPr>
        <a:xfrm>
          <a:off x="8982075" y="0"/>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13</xdr:col>
      <xdr:colOff>504825</xdr:colOff>
      <xdr:row>0</xdr:row>
      <xdr:rowOff>0</xdr:rowOff>
    </xdr:from>
    <xdr:to>
      <xdr:col>14</xdr:col>
      <xdr:colOff>0</xdr:colOff>
      <xdr:row>0</xdr:row>
      <xdr:rowOff>0</xdr:rowOff>
    </xdr:to>
    <xdr:sp>
      <xdr:nvSpPr>
        <xdr:cNvPr id="3" name="Line 1"/>
        <xdr:cNvSpPr>
          <a:spLocks/>
        </xdr:cNvSpPr>
      </xdr:nvSpPr>
      <xdr:spPr>
        <a:xfrm>
          <a:off x="7743825" y="0"/>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16</xdr:col>
      <xdr:colOff>228600</xdr:colOff>
      <xdr:row>0</xdr:row>
      <xdr:rowOff>0</xdr:rowOff>
    </xdr:from>
    <xdr:to>
      <xdr:col>16</xdr:col>
      <xdr:colOff>228600</xdr:colOff>
      <xdr:row>0</xdr:row>
      <xdr:rowOff>0</xdr:rowOff>
    </xdr:to>
    <xdr:sp>
      <xdr:nvSpPr>
        <xdr:cNvPr id="4" name="Line 2"/>
        <xdr:cNvSpPr>
          <a:spLocks/>
        </xdr:cNvSpPr>
      </xdr:nvSpPr>
      <xdr:spPr>
        <a:xfrm>
          <a:off x="8982075" y="0"/>
          <a:ext cx="0" cy="0"/>
        </a:xfrm>
        <a:prstGeom prst="line">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4"/>
  <sheetViews>
    <sheetView tabSelected="1" zoomScaleSheetLayoutView="100" zoomScalePageLayoutView="0" workbookViewId="0" topLeftCell="A1">
      <pane ySplit="6" topLeftCell="A70" activePane="bottomLeft" state="frozen"/>
      <selection pane="topLeft" activeCell="A1" sqref="A1"/>
      <selection pane="bottomLeft" activeCell="K9" sqref="K9"/>
    </sheetView>
  </sheetViews>
  <sheetFormatPr defaultColWidth="9.00390625" defaultRowHeight="13.5" customHeight="1"/>
  <cols>
    <col min="1" max="1" width="6.00390625" style="1" customWidth="1"/>
    <col min="2" max="2" width="31.625" style="1" customWidth="1"/>
    <col min="3" max="3" width="10.25390625" style="1" customWidth="1"/>
    <col min="4" max="4" width="9.25390625" style="1" customWidth="1"/>
    <col min="5" max="5" width="10.75390625" style="1" customWidth="1"/>
    <col min="6" max="6" width="11.125" style="1" customWidth="1"/>
    <col min="7" max="7" width="9.875" style="1" customWidth="1"/>
    <col min="8" max="8" width="11.875" style="1" customWidth="1"/>
    <col min="9" max="9" width="7.75390625" style="1" customWidth="1"/>
    <col min="10" max="255" width="9.00390625" style="1" customWidth="1"/>
    <col min="256" max="16384" width="9.00390625" style="1" customWidth="1"/>
  </cols>
  <sheetData>
    <row r="1" spans="1:2" ht="20.25" customHeight="1">
      <c r="A1" s="95" t="s">
        <v>0</v>
      </c>
      <c r="B1" s="95"/>
    </row>
    <row r="2" spans="1:9" ht="42.75" customHeight="1">
      <c r="A2" s="156" t="s">
        <v>353</v>
      </c>
      <c r="B2" s="157"/>
      <c r="C2" s="157"/>
      <c r="D2" s="157"/>
      <c r="E2" s="157"/>
      <c r="F2" s="157"/>
      <c r="G2" s="157"/>
      <c r="H2" s="157"/>
      <c r="I2" s="157"/>
    </row>
    <row r="3" spans="1:9" ht="27" customHeight="1">
      <c r="A3" s="96" t="s">
        <v>1</v>
      </c>
      <c r="B3" s="97"/>
      <c r="C3" s="97"/>
      <c r="D3" s="97"/>
      <c r="E3" s="67"/>
      <c r="F3" s="67"/>
      <c r="G3" s="98" t="s">
        <v>2</v>
      </c>
      <c r="H3" s="98"/>
      <c r="I3" s="98"/>
    </row>
    <row r="4" spans="1:9" s="63" customFormat="1" ht="27.75" customHeight="1">
      <c r="A4" s="101" t="s">
        <v>3</v>
      </c>
      <c r="B4" s="101" t="s">
        <v>4</v>
      </c>
      <c r="C4" s="99" t="s">
        <v>5</v>
      </c>
      <c r="D4" s="100"/>
      <c r="E4" s="101" t="s">
        <v>6</v>
      </c>
      <c r="F4" s="101"/>
      <c r="G4" s="101"/>
      <c r="H4" s="104" t="s">
        <v>346</v>
      </c>
      <c r="I4" s="106" t="s">
        <v>7</v>
      </c>
    </row>
    <row r="5" spans="1:9" s="63" customFormat="1" ht="41.25" customHeight="1">
      <c r="A5" s="101"/>
      <c r="B5" s="101"/>
      <c r="C5" s="31" t="s">
        <v>8</v>
      </c>
      <c r="D5" s="31" t="s">
        <v>9</v>
      </c>
      <c r="E5" s="31" t="s">
        <v>8</v>
      </c>
      <c r="F5" s="68" t="s">
        <v>10</v>
      </c>
      <c r="G5" s="68" t="s">
        <v>11</v>
      </c>
      <c r="H5" s="105"/>
      <c r="I5" s="106"/>
    </row>
    <row r="6" spans="1:9" s="63" customFormat="1" ht="29.25" customHeight="1">
      <c r="A6" s="31" t="s">
        <v>12</v>
      </c>
      <c r="B6" s="31">
        <v>1</v>
      </c>
      <c r="C6" s="31" t="s">
        <v>13</v>
      </c>
      <c r="D6" s="31">
        <v>3</v>
      </c>
      <c r="E6" s="31" t="s">
        <v>14</v>
      </c>
      <c r="F6" s="31" t="s">
        <v>15</v>
      </c>
      <c r="G6" s="31">
        <v>7</v>
      </c>
      <c r="H6" s="31">
        <v>8</v>
      </c>
      <c r="I6" s="31">
        <v>9</v>
      </c>
    </row>
    <row r="7" spans="1:9" s="63" customFormat="1" ht="30" customHeight="1">
      <c r="A7" s="31" t="s">
        <v>16</v>
      </c>
      <c r="B7" s="69" t="s">
        <v>17</v>
      </c>
      <c r="C7" s="70">
        <v>6663.8</v>
      </c>
      <c r="D7" s="70">
        <v>6663.8</v>
      </c>
      <c r="E7" s="70">
        <v>8758</v>
      </c>
      <c r="F7" s="70">
        <v>8758</v>
      </c>
      <c r="G7" s="70">
        <v>8758</v>
      </c>
      <c r="H7" s="71">
        <v>1269.33633</v>
      </c>
      <c r="I7" s="73"/>
    </row>
    <row r="8" spans="1:9" s="63" customFormat="1" ht="21.75" customHeight="1">
      <c r="A8" s="70">
        <v>1</v>
      </c>
      <c r="B8" s="72" t="s">
        <v>18</v>
      </c>
      <c r="C8" s="31">
        <v>6663.8</v>
      </c>
      <c r="D8" s="31">
        <v>6663.8</v>
      </c>
      <c r="E8" s="31">
        <v>6994</v>
      </c>
      <c r="F8" s="31">
        <v>6994</v>
      </c>
      <c r="G8" s="31">
        <v>6994</v>
      </c>
      <c r="H8" s="31">
        <v>230.682</v>
      </c>
      <c r="I8" s="73"/>
    </row>
    <row r="9" spans="1:9" s="63" customFormat="1" ht="48" customHeight="1">
      <c r="A9" s="70">
        <v>2</v>
      </c>
      <c r="B9" s="72" t="s">
        <v>19</v>
      </c>
      <c r="C9" s="73"/>
      <c r="D9" s="74"/>
      <c r="E9" s="31"/>
      <c r="F9" s="31"/>
      <c r="G9" s="75"/>
      <c r="H9" s="75"/>
      <c r="I9" s="73"/>
    </row>
    <row r="10" spans="1:9" s="63" customFormat="1" ht="36.75" customHeight="1">
      <c r="A10" s="70">
        <v>3</v>
      </c>
      <c r="B10" s="72" t="s">
        <v>20</v>
      </c>
      <c r="C10" s="73"/>
      <c r="D10" s="74"/>
      <c r="E10" s="31"/>
      <c r="F10" s="31"/>
      <c r="G10" s="74"/>
      <c r="H10" s="74"/>
      <c r="I10" s="73"/>
    </row>
    <row r="11" spans="1:9" s="63" customFormat="1" ht="25.5" customHeight="1">
      <c r="A11" s="70">
        <v>4</v>
      </c>
      <c r="B11" s="72" t="s">
        <v>21</v>
      </c>
      <c r="C11" s="73"/>
      <c r="D11" s="74"/>
      <c r="E11" s="31">
        <v>1764</v>
      </c>
      <c r="F11" s="31">
        <v>1764</v>
      </c>
      <c r="G11" s="31">
        <v>1764</v>
      </c>
      <c r="H11" s="31">
        <v>1038.65433</v>
      </c>
      <c r="I11" s="73"/>
    </row>
    <row r="12" spans="1:9" s="63" customFormat="1" ht="21" customHeight="1">
      <c r="A12" s="70">
        <v>5</v>
      </c>
      <c r="B12" s="72" t="s">
        <v>22</v>
      </c>
      <c r="C12" s="74"/>
      <c r="D12" s="74"/>
      <c r="E12" s="31"/>
      <c r="F12" s="31"/>
      <c r="G12" s="74"/>
      <c r="H12" s="74"/>
      <c r="I12" s="73"/>
    </row>
    <row r="13" spans="1:9" s="63" customFormat="1" ht="21" customHeight="1">
      <c r="A13" s="70">
        <v>6</v>
      </c>
      <c r="B13" s="72" t="s">
        <v>23</v>
      </c>
      <c r="C13" s="74"/>
      <c r="D13" s="74"/>
      <c r="E13" s="31"/>
      <c r="F13" s="31"/>
      <c r="G13" s="74"/>
      <c r="H13" s="74"/>
      <c r="I13" s="73"/>
    </row>
    <row r="14" spans="1:9" s="63" customFormat="1" ht="36" customHeight="1">
      <c r="A14" s="70">
        <v>7</v>
      </c>
      <c r="B14" s="72" t="s">
        <v>24</v>
      </c>
      <c r="C14" s="74"/>
      <c r="D14" s="74"/>
      <c r="E14" s="31"/>
      <c r="F14" s="31"/>
      <c r="G14" s="74"/>
      <c r="H14" s="74"/>
      <c r="I14" s="73"/>
    </row>
    <row r="15" spans="1:9" s="63" customFormat="1" ht="15" customHeight="1">
      <c r="A15" s="70">
        <v>8</v>
      </c>
      <c r="B15" s="72" t="s">
        <v>25</v>
      </c>
      <c r="C15" s="74"/>
      <c r="D15" s="74"/>
      <c r="E15" s="31"/>
      <c r="F15" s="31"/>
      <c r="G15" s="74"/>
      <c r="H15" s="74"/>
      <c r="I15" s="73"/>
    </row>
    <row r="16" spans="1:9" s="63" customFormat="1" ht="27" customHeight="1">
      <c r="A16" s="70">
        <v>9</v>
      </c>
      <c r="B16" s="72" t="s">
        <v>26</v>
      </c>
      <c r="C16" s="74"/>
      <c r="D16" s="74"/>
      <c r="E16" s="76"/>
      <c r="F16" s="31"/>
      <c r="G16" s="74"/>
      <c r="H16" s="74"/>
      <c r="I16" s="73"/>
    </row>
    <row r="17" spans="1:9" s="63" customFormat="1" ht="15" customHeight="1">
      <c r="A17" s="70">
        <v>10</v>
      </c>
      <c r="B17" s="72" t="s">
        <v>27</v>
      </c>
      <c r="C17" s="74"/>
      <c r="D17" s="74"/>
      <c r="E17" s="77"/>
      <c r="F17" s="31"/>
      <c r="G17" s="74"/>
      <c r="H17" s="74"/>
      <c r="I17" s="73"/>
    </row>
    <row r="18" spans="1:9" s="63" customFormat="1" ht="15" customHeight="1">
      <c r="A18" s="70">
        <v>11</v>
      </c>
      <c r="B18" s="72" t="s">
        <v>28</v>
      </c>
      <c r="C18" s="74"/>
      <c r="D18" s="74"/>
      <c r="E18" s="31"/>
      <c r="F18" s="31"/>
      <c r="G18" s="74"/>
      <c r="H18" s="74"/>
      <c r="I18" s="73"/>
    </row>
    <row r="19" spans="1:9" s="63" customFormat="1" ht="15" customHeight="1">
      <c r="A19" s="70">
        <v>12</v>
      </c>
      <c r="B19" s="72" t="s">
        <v>29</v>
      </c>
      <c r="C19" s="74"/>
      <c r="D19" s="74"/>
      <c r="E19" s="31"/>
      <c r="F19" s="31"/>
      <c r="G19" s="74"/>
      <c r="H19" s="74"/>
      <c r="I19" s="73"/>
    </row>
    <row r="20" spans="1:9" s="63" customFormat="1" ht="30.75" customHeight="1">
      <c r="A20" s="70">
        <v>13</v>
      </c>
      <c r="B20" s="72" t="s">
        <v>30</v>
      </c>
      <c r="C20" s="74"/>
      <c r="D20" s="74"/>
      <c r="E20" s="31"/>
      <c r="F20" s="31"/>
      <c r="G20" s="74"/>
      <c r="H20" s="74"/>
      <c r="I20" s="73"/>
    </row>
    <row r="21" spans="1:9" s="63" customFormat="1" ht="31.5" customHeight="1">
      <c r="A21" s="70">
        <v>14</v>
      </c>
      <c r="B21" s="72" t="s">
        <v>31</v>
      </c>
      <c r="C21" s="74"/>
      <c r="D21" s="74"/>
      <c r="E21" s="76"/>
      <c r="F21" s="31"/>
      <c r="G21" s="74"/>
      <c r="H21" s="74"/>
      <c r="I21" s="73"/>
    </row>
    <row r="22" spans="1:9" s="63" customFormat="1" ht="30.75" customHeight="1">
      <c r="A22" s="70">
        <v>15</v>
      </c>
      <c r="B22" s="72" t="s">
        <v>32</v>
      </c>
      <c r="C22" s="74"/>
      <c r="D22" s="74"/>
      <c r="E22" s="31"/>
      <c r="F22" s="31"/>
      <c r="G22" s="74"/>
      <c r="H22" s="74"/>
      <c r="I22" s="73"/>
    </row>
    <row r="23" spans="1:9" s="63" customFormat="1" ht="22.5" customHeight="1">
      <c r="A23" s="70">
        <v>16</v>
      </c>
      <c r="B23" s="72" t="s">
        <v>33</v>
      </c>
      <c r="C23" s="74"/>
      <c r="D23" s="74"/>
      <c r="E23" s="77"/>
      <c r="F23" s="31"/>
      <c r="G23" s="74"/>
      <c r="H23" s="74"/>
      <c r="I23" s="73"/>
    </row>
    <row r="24" spans="1:9" s="63" customFormat="1" ht="28.5" customHeight="1">
      <c r="A24" s="70">
        <v>17</v>
      </c>
      <c r="B24" s="72" t="s">
        <v>34</v>
      </c>
      <c r="C24" s="74"/>
      <c r="D24" s="74"/>
      <c r="E24" s="31"/>
      <c r="F24" s="31"/>
      <c r="G24" s="74"/>
      <c r="H24" s="74"/>
      <c r="I24" s="83"/>
    </row>
    <row r="25" spans="1:9" s="63" customFormat="1" ht="18" customHeight="1">
      <c r="A25" s="31"/>
      <c r="B25" s="72" t="s">
        <v>35</v>
      </c>
      <c r="C25" s="74"/>
      <c r="D25" s="74"/>
      <c r="E25" s="31"/>
      <c r="F25" s="31"/>
      <c r="G25" s="74"/>
      <c r="H25" s="74"/>
      <c r="I25" s="83"/>
    </row>
    <row r="26" spans="1:9" s="63" customFormat="1" ht="18" customHeight="1">
      <c r="A26" s="31"/>
      <c r="B26" s="72" t="s">
        <v>36</v>
      </c>
      <c r="C26" s="74"/>
      <c r="D26" s="74"/>
      <c r="E26" s="31"/>
      <c r="F26" s="31"/>
      <c r="G26" s="74"/>
      <c r="H26" s="74"/>
      <c r="I26" s="83"/>
    </row>
    <row r="27" spans="1:9" s="63" customFormat="1" ht="18" customHeight="1">
      <c r="A27" s="31"/>
      <c r="B27" s="72" t="s">
        <v>37</v>
      </c>
      <c r="C27" s="74"/>
      <c r="D27" s="74"/>
      <c r="E27" s="31"/>
      <c r="F27" s="31"/>
      <c r="G27" s="74"/>
      <c r="H27" s="74"/>
      <c r="I27" s="83"/>
    </row>
    <row r="28" spans="1:9" s="63" customFormat="1" ht="21" customHeight="1">
      <c r="A28" s="31"/>
      <c r="B28" s="72" t="s">
        <v>38</v>
      </c>
      <c r="C28" s="74"/>
      <c r="D28" s="74"/>
      <c r="E28" s="31"/>
      <c r="F28" s="31"/>
      <c r="G28" s="74"/>
      <c r="H28" s="74"/>
      <c r="I28" s="31"/>
    </row>
    <row r="29" spans="1:9" s="63" customFormat="1" ht="21" customHeight="1">
      <c r="A29" s="31" t="s">
        <v>39</v>
      </c>
      <c r="B29" s="69" t="s">
        <v>40</v>
      </c>
      <c r="C29" s="70"/>
      <c r="D29" s="70"/>
      <c r="E29" s="70">
        <v>3576</v>
      </c>
      <c r="F29" s="70">
        <v>3576</v>
      </c>
      <c r="G29" s="70">
        <v>3576</v>
      </c>
      <c r="H29" s="70">
        <v>72.592</v>
      </c>
      <c r="I29" s="31"/>
    </row>
    <row r="30" spans="1:9" s="63" customFormat="1" ht="21" customHeight="1">
      <c r="A30" s="70">
        <v>1</v>
      </c>
      <c r="B30" s="72" t="s">
        <v>18</v>
      </c>
      <c r="C30" s="78"/>
      <c r="D30" s="74"/>
      <c r="E30" s="31">
        <v>3500</v>
      </c>
      <c r="F30" s="31">
        <v>3500</v>
      </c>
      <c r="G30" s="31">
        <v>3500</v>
      </c>
      <c r="H30" s="74"/>
      <c r="I30" s="31"/>
    </row>
    <row r="31" spans="1:9" s="63" customFormat="1" ht="28.5" customHeight="1">
      <c r="A31" s="70">
        <v>2</v>
      </c>
      <c r="B31" s="72" t="s">
        <v>41</v>
      </c>
      <c r="C31" s="74"/>
      <c r="D31" s="74"/>
      <c r="E31" s="31"/>
      <c r="F31" s="31"/>
      <c r="G31" s="74"/>
      <c r="H31" s="74"/>
      <c r="I31" s="31"/>
    </row>
    <row r="32" spans="1:9" s="63" customFormat="1" ht="36.75" customHeight="1">
      <c r="A32" s="70">
        <v>3</v>
      </c>
      <c r="B32" s="72" t="s">
        <v>20</v>
      </c>
      <c r="C32" s="74"/>
      <c r="D32" s="74"/>
      <c r="E32" s="31"/>
      <c r="F32" s="31"/>
      <c r="G32" s="74"/>
      <c r="H32" s="74"/>
      <c r="I32" s="31"/>
    </row>
    <row r="33" spans="1:9" s="63" customFormat="1" ht="33" customHeight="1">
      <c r="A33" s="70">
        <v>4</v>
      </c>
      <c r="B33" s="72" t="s">
        <v>42</v>
      </c>
      <c r="C33" s="74"/>
      <c r="D33" s="74"/>
      <c r="E33" s="31"/>
      <c r="F33" s="31"/>
      <c r="G33" s="74"/>
      <c r="H33" s="74"/>
      <c r="I33" s="31"/>
    </row>
    <row r="34" spans="1:9" s="63" customFormat="1" ht="21" customHeight="1">
      <c r="A34" s="70">
        <v>5</v>
      </c>
      <c r="B34" s="72" t="s">
        <v>43</v>
      </c>
      <c r="C34" s="74"/>
      <c r="D34" s="74"/>
      <c r="E34" s="31"/>
      <c r="F34" s="31"/>
      <c r="G34" s="74"/>
      <c r="H34" s="74"/>
      <c r="I34" s="31"/>
    </row>
    <row r="35" spans="1:9" s="63" customFormat="1" ht="30.75" customHeight="1">
      <c r="A35" s="70">
        <v>6</v>
      </c>
      <c r="B35" s="72" t="s">
        <v>44</v>
      </c>
      <c r="C35" s="74"/>
      <c r="D35" s="74"/>
      <c r="E35" s="31"/>
      <c r="F35" s="31"/>
      <c r="G35" s="74"/>
      <c r="H35" s="74"/>
      <c r="I35" s="31"/>
    </row>
    <row r="36" spans="1:9" s="63" customFormat="1" ht="30" customHeight="1">
      <c r="A36" s="70">
        <v>7</v>
      </c>
      <c r="B36" s="72" t="s">
        <v>31</v>
      </c>
      <c r="C36" s="74"/>
      <c r="D36" s="74"/>
      <c r="E36" s="31"/>
      <c r="F36" s="31"/>
      <c r="G36" s="74"/>
      <c r="H36" s="74"/>
      <c r="I36" s="31"/>
    </row>
    <row r="37" spans="1:9" s="63" customFormat="1" ht="21" customHeight="1">
      <c r="A37" s="70">
        <v>8</v>
      </c>
      <c r="B37" s="72" t="s">
        <v>45</v>
      </c>
      <c r="C37" s="74"/>
      <c r="D37" s="74"/>
      <c r="E37" s="31"/>
      <c r="F37" s="31"/>
      <c r="G37" s="74"/>
      <c r="H37" s="74"/>
      <c r="I37" s="31"/>
    </row>
    <row r="38" spans="1:9" s="63" customFormat="1" ht="21" customHeight="1">
      <c r="A38" s="70">
        <v>9</v>
      </c>
      <c r="B38" s="72" t="s">
        <v>46</v>
      </c>
      <c r="C38" s="74"/>
      <c r="D38" s="74"/>
      <c r="E38" s="31"/>
      <c r="F38" s="31"/>
      <c r="G38" s="74"/>
      <c r="H38" s="74"/>
      <c r="I38" s="31"/>
    </row>
    <row r="39" spans="1:9" s="63" customFormat="1" ht="21" customHeight="1">
      <c r="A39" s="70">
        <v>10</v>
      </c>
      <c r="B39" s="72" t="s">
        <v>47</v>
      </c>
      <c r="C39" s="74"/>
      <c r="D39" s="74"/>
      <c r="E39" s="31">
        <v>76</v>
      </c>
      <c r="F39" s="31">
        <v>76</v>
      </c>
      <c r="G39" s="31">
        <v>76</v>
      </c>
      <c r="H39" s="31">
        <v>72.592</v>
      </c>
      <c r="I39" s="31"/>
    </row>
    <row r="40" spans="1:9" s="63" customFormat="1" ht="21" customHeight="1">
      <c r="A40" s="70">
        <v>11</v>
      </c>
      <c r="B40" s="72" t="s">
        <v>48</v>
      </c>
      <c r="C40" s="74"/>
      <c r="D40" s="74"/>
      <c r="E40" s="31"/>
      <c r="F40" s="31"/>
      <c r="G40" s="74"/>
      <c r="H40" s="74"/>
      <c r="I40" s="31"/>
    </row>
    <row r="41" spans="1:9" s="63" customFormat="1" ht="21" customHeight="1">
      <c r="A41" s="70">
        <v>12</v>
      </c>
      <c r="B41" s="72" t="s">
        <v>49</v>
      </c>
      <c r="C41" s="74"/>
      <c r="D41" s="74"/>
      <c r="E41" s="31"/>
      <c r="F41" s="31"/>
      <c r="G41" s="74"/>
      <c r="H41" s="74"/>
      <c r="I41" s="31"/>
    </row>
    <row r="42" spans="1:9" s="63" customFormat="1" ht="21" customHeight="1">
      <c r="A42" s="70">
        <v>13</v>
      </c>
      <c r="B42" s="72" t="s">
        <v>50</v>
      </c>
      <c r="E42" s="31"/>
      <c r="F42" s="31"/>
      <c r="G42" s="74"/>
      <c r="H42" s="74"/>
      <c r="I42" s="31"/>
    </row>
    <row r="43" spans="1:9" s="63" customFormat="1" ht="21" customHeight="1">
      <c r="A43" s="69" t="s">
        <v>51</v>
      </c>
      <c r="B43" s="69" t="s">
        <v>52</v>
      </c>
      <c r="C43" s="70">
        <v>1385.2</v>
      </c>
      <c r="D43" s="70">
        <v>1385.2</v>
      </c>
      <c r="E43" s="70">
        <v>2134</v>
      </c>
      <c r="F43" s="70">
        <v>2134</v>
      </c>
      <c r="G43" s="70">
        <v>2134</v>
      </c>
      <c r="H43" s="71"/>
      <c r="I43" s="73"/>
    </row>
    <row r="44" spans="1:9" s="63" customFormat="1" ht="15.75" customHeight="1">
      <c r="A44" s="79">
        <v>1</v>
      </c>
      <c r="B44" s="72" t="s">
        <v>18</v>
      </c>
      <c r="C44" s="31"/>
      <c r="D44" s="31"/>
      <c r="E44" s="31">
        <v>2134</v>
      </c>
      <c r="F44" s="31">
        <v>2134</v>
      </c>
      <c r="G44" s="80">
        <v>2134</v>
      </c>
      <c r="H44" s="81"/>
      <c r="I44" s="73"/>
    </row>
    <row r="45" spans="1:9" s="63" customFormat="1" ht="15.75" customHeight="1">
      <c r="A45" s="79">
        <v>2</v>
      </c>
      <c r="B45" s="72" t="s">
        <v>53</v>
      </c>
      <c r="C45" s="74"/>
      <c r="D45" s="74"/>
      <c r="E45" s="31"/>
      <c r="F45" s="31"/>
      <c r="G45" s="81"/>
      <c r="H45" s="81"/>
      <c r="I45" s="73"/>
    </row>
    <row r="46" spans="1:9" s="63" customFormat="1" ht="15.75" customHeight="1">
      <c r="A46" s="79">
        <v>3</v>
      </c>
      <c r="B46" s="72" t="s">
        <v>54</v>
      </c>
      <c r="C46" s="74"/>
      <c r="D46" s="74"/>
      <c r="E46" s="31"/>
      <c r="F46" s="31"/>
      <c r="G46" s="81"/>
      <c r="H46" s="81"/>
      <c r="I46" s="73"/>
    </row>
    <row r="47" spans="1:9" s="63" customFormat="1" ht="15.75" customHeight="1">
      <c r="A47" s="79">
        <v>4</v>
      </c>
      <c r="B47" s="72" t="s">
        <v>55</v>
      </c>
      <c r="C47" s="74"/>
      <c r="D47" s="74"/>
      <c r="E47" s="31"/>
      <c r="F47" s="31"/>
      <c r="G47" s="81"/>
      <c r="H47" s="81"/>
      <c r="I47" s="73"/>
    </row>
    <row r="48" spans="1:9" s="63" customFormat="1" ht="15.75" customHeight="1">
      <c r="A48" s="79">
        <v>5</v>
      </c>
      <c r="B48" s="72" t="s">
        <v>56</v>
      </c>
      <c r="C48" s="74"/>
      <c r="D48" s="74"/>
      <c r="E48" s="31"/>
      <c r="F48" s="31"/>
      <c r="G48" s="81"/>
      <c r="H48" s="81"/>
      <c r="I48" s="73"/>
    </row>
    <row r="49" spans="1:9" s="63" customFormat="1" ht="15.75" customHeight="1">
      <c r="A49" s="79">
        <v>6</v>
      </c>
      <c r="B49" s="72" t="s">
        <v>57</v>
      </c>
      <c r="C49" s="74"/>
      <c r="D49" s="74"/>
      <c r="E49" s="31"/>
      <c r="F49" s="31"/>
      <c r="G49" s="81"/>
      <c r="H49" s="81"/>
      <c r="I49" s="73"/>
    </row>
    <row r="50" spans="1:9" s="63" customFormat="1" ht="15.75" customHeight="1">
      <c r="A50" s="79">
        <v>7</v>
      </c>
      <c r="B50" s="72" t="s">
        <v>48</v>
      </c>
      <c r="C50" s="74"/>
      <c r="D50" s="74"/>
      <c r="E50" s="31"/>
      <c r="F50" s="31"/>
      <c r="G50" s="81"/>
      <c r="H50" s="81"/>
      <c r="I50" s="73"/>
    </row>
    <row r="51" spans="1:9" s="63" customFormat="1" ht="15.75" customHeight="1">
      <c r="A51" s="79">
        <v>8</v>
      </c>
      <c r="B51" s="72" t="s">
        <v>50</v>
      </c>
      <c r="C51" s="31">
        <v>1385.2</v>
      </c>
      <c r="D51" s="31">
        <v>1385.2</v>
      </c>
      <c r="E51" s="31"/>
      <c r="F51" s="31"/>
      <c r="G51" s="81"/>
      <c r="H51" s="81"/>
      <c r="I51" s="73"/>
    </row>
    <row r="52" spans="1:9" s="63" customFormat="1" ht="15.75" customHeight="1">
      <c r="A52" s="79">
        <v>9</v>
      </c>
      <c r="B52" s="72" t="s">
        <v>58</v>
      </c>
      <c r="C52" s="74"/>
      <c r="D52" s="74"/>
      <c r="E52" s="31"/>
      <c r="F52" s="31"/>
      <c r="G52" s="81"/>
      <c r="H52" s="82"/>
      <c r="I52" s="84"/>
    </row>
    <row r="53" spans="1:9" s="63" customFormat="1" ht="15.75" customHeight="1">
      <c r="A53" s="79">
        <v>10</v>
      </c>
      <c r="B53" s="72"/>
      <c r="C53" s="74"/>
      <c r="D53" s="74"/>
      <c r="E53" s="31"/>
      <c r="F53" s="31"/>
      <c r="G53" s="81"/>
      <c r="H53" s="82"/>
      <c r="I53" s="84"/>
    </row>
    <row r="54" spans="1:9" s="63" customFormat="1" ht="15.75" customHeight="1">
      <c r="A54" s="79"/>
      <c r="B54" s="72"/>
      <c r="C54" s="74"/>
      <c r="D54" s="74"/>
      <c r="E54" s="31"/>
      <c r="F54" s="31"/>
      <c r="G54" s="81"/>
      <c r="H54" s="82"/>
      <c r="I54" s="84"/>
    </row>
    <row r="55" spans="1:9" s="63" customFormat="1" ht="21" customHeight="1">
      <c r="A55" s="69" t="s">
        <v>59</v>
      </c>
      <c r="B55" s="69" t="s">
        <v>60</v>
      </c>
      <c r="C55" s="70">
        <v>1551.42</v>
      </c>
      <c r="D55" s="70">
        <v>1551.42</v>
      </c>
      <c r="E55" s="70">
        <v>2309</v>
      </c>
      <c r="F55" s="70">
        <v>2309</v>
      </c>
      <c r="G55" s="70">
        <v>2309</v>
      </c>
      <c r="H55" s="70">
        <v>748.14</v>
      </c>
      <c r="I55" s="85"/>
    </row>
    <row r="56" spans="1:9" s="63" customFormat="1" ht="21" customHeight="1">
      <c r="A56" s="79">
        <v>1</v>
      </c>
      <c r="B56" s="72" t="s">
        <v>18</v>
      </c>
      <c r="C56" s="31">
        <v>291.04</v>
      </c>
      <c r="D56" s="31">
        <v>291.04</v>
      </c>
      <c r="E56" s="31">
        <v>1000</v>
      </c>
      <c r="F56" s="31">
        <v>1000</v>
      </c>
      <c r="G56" s="31">
        <v>1000</v>
      </c>
      <c r="H56" s="31">
        <v>748.14</v>
      </c>
      <c r="I56" s="85"/>
    </row>
    <row r="57" spans="1:9" s="63" customFormat="1" ht="21" customHeight="1">
      <c r="A57" s="79">
        <v>2</v>
      </c>
      <c r="B57" s="72" t="s">
        <v>53</v>
      </c>
      <c r="C57" s="74"/>
      <c r="D57" s="74"/>
      <c r="E57" s="31"/>
      <c r="F57" s="31"/>
      <c r="G57" s="74"/>
      <c r="H57" s="74"/>
      <c r="I57" s="85"/>
    </row>
    <row r="58" spans="1:9" s="63" customFormat="1" ht="21" customHeight="1">
      <c r="A58" s="79">
        <v>3</v>
      </c>
      <c r="B58" s="72" t="s">
        <v>54</v>
      </c>
      <c r="C58" s="74"/>
      <c r="D58" s="74"/>
      <c r="E58" s="31"/>
      <c r="F58" s="31"/>
      <c r="G58" s="81"/>
      <c r="H58" s="81"/>
      <c r="I58" s="85"/>
    </row>
    <row r="59" spans="1:9" s="63" customFormat="1" ht="21" customHeight="1">
      <c r="A59" s="79">
        <v>4</v>
      </c>
      <c r="B59" s="72" t="s">
        <v>55</v>
      </c>
      <c r="C59" s="74"/>
      <c r="D59" s="74"/>
      <c r="E59" s="31"/>
      <c r="F59" s="31"/>
      <c r="G59" s="74"/>
      <c r="H59" s="74"/>
      <c r="I59" s="85"/>
    </row>
    <row r="60" spans="1:9" s="63" customFormat="1" ht="21" customHeight="1">
      <c r="A60" s="79">
        <v>5</v>
      </c>
      <c r="B60" s="72" t="s">
        <v>56</v>
      </c>
      <c r="C60" s="74"/>
      <c r="D60" s="74"/>
      <c r="E60" s="31"/>
      <c r="F60" s="31"/>
      <c r="G60" s="74"/>
      <c r="H60" s="74"/>
      <c r="I60" s="85"/>
    </row>
    <row r="61" spans="1:9" s="63" customFormat="1" ht="21" customHeight="1">
      <c r="A61" s="79">
        <v>6</v>
      </c>
      <c r="B61" s="72" t="s">
        <v>50</v>
      </c>
      <c r="C61" s="31">
        <v>760.38</v>
      </c>
      <c r="D61" s="31">
        <v>760.38</v>
      </c>
      <c r="E61" s="31">
        <v>1309</v>
      </c>
      <c r="F61" s="31">
        <v>1309</v>
      </c>
      <c r="G61" s="31">
        <v>1309</v>
      </c>
      <c r="H61" s="74"/>
      <c r="I61" s="85"/>
    </row>
    <row r="62" spans="1:9" s="63" customFormat="1" ht="21" customHeight="1">
      <c r="A62" s="79">
        <v>7</v>
      </c>
      <c r="B62" s="72" t="s">
        <v>58</v>
      </c>
      <c r="C62" s="31">
        <v>500</v>
      </c>
      <c r="D62" s="31">
        <v>500</v>
      </c>
      <c r="E62" s="31"/>
      <c r="F62" s="31"/>
      <c r="G62" s="74"/>
      <c r="H62" s="74"/>
      <c r="I62" s="85"/>
    </row>
    <row r="63" spans="1:9" s="63" customFormat="1" ht="21" customHeight="1">
      <c r="A63" s="79">
        <v>8</v>
      </c>
      <c r="B63" s="72"/>
      <c r="C63" s="31"/>
      <c r="D63" s="31"/>
      <c r="E63" s="74"/>
      <c r="F63" s="74"/>
      <c r="G63" s="74"/>
      <c r="H63" s="74"/>
      <c r="I63" s="85"/>
    </row>
    <row r="64" spans="1:9" s="63" customFormat="1" ht="21" customHeight="1">
      <c r="A64" s="79"/>
      <c r="B64" s="72"/>
      <c r="C64" s="74"/>
      <c r="D64" s="74"/>
      <c r="E64" s="81"/>
      <c r="F64" s="81"/>
      <c r="G64" s="81"/>
      <c r="H64" s="81"/>
      <c r="I64" s="85"/>
    </row>
    <row r="65" spans="1:9" s="64" customFormat="1" ht="21" customHeight="1">
      <c r="A65" s="69" t="s">
        <v>61</v>
      </c>
      <c r="B65" s="69" t="s">
        <v>62</v>
      </c>
      <c r="C65" s="70">
        <v>9600.42</v>
      </c>
      <c r="D65" s="70">
        <v>9600.42</v>
      </c>
      <c r="E65" s="70">
        <v>16777</v>
      </c>
      <c r="F65" s="70">
        <v>16777</v>
      </c>
      <c r="G65" s="70">
        <v>16777</v>
      </c>
      <c r="H65" s="70">
        <v>2090.06833</v>
      </c>
      <c r="I65" s="69"/>
    </row>
    <row r="66" spans="1:9" ht="21" customHeight="1">
      <c r="A66" s="80">
        <v>1</v>
      </c>
      <c r="B66" s="31" t="s">
        <v>63</v>
      </c>
      <c r="C66" s="74"/>
      <c r="D66" s="86"/>
      <c r="E66" s="86"/>
      <c r="F66" s="86"/>
      <c r="G66" s="86"/>
      <c r="H66" s="86"/>
      <c r="I66" s="14"/>
    </row>
    <row r="67" spans="1:9" ht="21" customHeight="1">
      <c r="A67" s="80">
        <v>2</v>
      </c>
      <c r="B67" s="31" t="s">
        <v>64</v>
      </c>
      <c r="C67" s="74"/>
      <c r="D67" s="86"/>
      <c r="E67" s="86"/>
      <c r="F67" s="86"/>
      <c r="G67" s="86"/>
      <c r="H67" s="86"/>
      <c r="I67" s="14"/>
    </row>
    <row r="68" ht="26.25" customHeight="1">
      <c r="B68" s="65"/>
    </row>
    <row r="69" s="65" customFormat="1" ht="13.5">
      <c r="A69" s="65" t="s">
        <v>65</v>
      </c>
    </row>
    <row r="70" s="66" customFormat="1" ht="15.75" customHeight="1">
      <c r="A70" s="66" t="s">
        <v>66</v>
      </c>
    </row>
    <row r="71" spans="1:8" s="66" customFormat="1" ht="19.5" customHeight="1">
      <c r="A71" s="102" t="s">
        <v>67</v>
      </c>
      <c r="B71" s="102"/>
      <c r="C71" s="102"/>
      <c r="D71" s="102"/>
      <c r="E71" s="102"/>
      <c r="F71" s="102"/>
      <c r="G71" s="102"/>
      <c r="H71" s="87"/>
    </row>
    <row r="72" spans="1:8" s="66" customFormat="1" ht="19.5" customHeight="1">
      <c r="A72" s="102" t="s">
        <v>68</v>
      </c>
      <c r="B72" s="102"/>
      <c r="C72" s="102"/>
      <c r="D72" s="102"/>
      <c r="E72" s="102"/>
      <c r="F72" s="102"/>
      <c r="G72" s="102"/>
      <c r="H72" s="87"/>
    </row>
    <row r="73" spans="1:9" s="66" customFormat="1" ht="19.5" customHeight="1">
      <c r="A73" s="102" t="s">
        <v>69</v>
      </c>
      <c r="B73" s="102"/>
      <c r="C73" s="102"/>
      <c r="D73" s="102"/>
      <c r="E73" s="102"/>
      <c r="F73" s="102"/>
      <c r="G73" s="102"/>
      <c r="H73" s="102"/>
      <c r="I73" s="102"/>
    </row>
    <row r="74" spans="1:9" s="66" customFormat="1" ht="28.5" customHeight="1">
      <c r="A74" s="103" t="s">
        <v>70</v>
      </c>
      <c r="B74" s="103"/>
      <c r="C74" s="103"/>
      <c r="D74" s="103"/>
      <c r="E74" s="103"/>
      <c r="F74" s="103"/>
      <c r="G74" s="103"/>
      <c r="H74" s="103"/>
      <c r="I74" s="103"/>
    </row>
  </sheetData>
  <sheetProtection/>
  <mergeCells count="14">
    <mergeCell ref="A71:G71"/>
    <mergeCell ref="A72:G72"/>
    <mergeCell ref="A73:I73"/>
    <mergeCell ref="A74:I74"/>
    <mergeCell ref="A4:A5"/>
    <mergeCell ref="B4:B5"/>
    <mergeCell ref="H4:H5"/>
    <mergeCell ref="I4:I5"/>
    <mergeCell ref="A1:B1"/>
    <mergeCell ref="A2:I2"/>
    <mergeCell ref="A3:D3"/>
    <mergeCell ref="G3:I3"/>
    <mergeCell ref="C4:D4"/>
    <mergeCell ref="E4:G4"/>
  </mergeCells>
  <printOptions horizontalCentered="1"/>
  <pageMargins left="0.75" right="0.59" top="0.59" bottom="0.59" header="0.51" footer="0.51"/>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U68"/>
  <sheetViews>
    <sheetView zoomScaleSheetLayoutView="100" zoomScalePageLayoutView="0" workbookViewId="0" topLeftCell="J61">
      <selection activeCell="A1" sqref="A1:Z68"/>
    </sheetView>
  </sheetViews>
  <sheetFormatPr defaultColWidth="9.00390625" defaultRowHeight="13.5" customHeight="1"/>
  <cols>
    <col min="1" max="1" width="4.875" style="1" customWidth="1"/>
    <col min="2" max="2" width="13.25390625" style="1" customWidth="1"/>
    <col min="3" max="3" width="23.125" style="1" customWidth="1"/>
    <col min="4" max="4" width="23.25390625" style="1" customWidth="1"/>
    <col min="5" max="5" width="50.50390625" style="1" customWidth="1"/>
    <col min="6" max="6" width="11.625" style="1" customWidth="1"/>
    <col min="7" max="7" width="7.875" style="1" customWidth="1"/>
    <col min="8" max="8" width="14.375" style="1" customWidth="1"/>
    <col min="9" max="9" width="14.50390625" style="1" customWidth="1"/>
    <col min="10" max="10" width="11.375" style="1" customWidth="1"/>
    <col min="11" max="11" width="7.625" style="1" customWidth="1"/>
    <col min="12" max="12" width="10.125" style="1" customWidth="1"/>
    <col min="13" max="13" width="7.625" style="1" customWidth="1"/>
    <col min="14" max="15" width="9.00390625" style="1" customWidth="1"/>
    <col min="16" max="16" width="7.50390625" style="1" customWidth="1"/>
    <col min="17" max="19" width="5.875" style="1" customWidth="1"/>
    <col min="20" max="20" width="11.50390625" style="1" customWidth="1"/>
    <col min="21" max="21" width="7.875" style="1" customWidth="1"/>
    <col min="22" max="22" width="7.75390625" style="1" customWidth="1"/>
    <col min="23" max="23" width="11.00390625" style="1" customWidth="1"/>
    <col min="24" max="24" width="7.875" style="1" customWidth="1"/>
    <col min="25" max="25" width="8.125" style="1" customWidth="1"/>
    <col min="26" max="26" width="7.625" style="1" customWidth="1"/>
    <col min="27" max="255" width="9.00390625" style="1" customWidth="1"/>
  </cols>
  <sheetData>
    <row r="1" spans="1:26" s="17" customFormat="1" ht="20.25" customHeight="1">
      <c r="A1" s="95" t="s">
        <v>71</v>
      </c>
      <c r="B1" s="95"/>
      <c r="C1" s="1"/>
      <c r="D1" s="1"/>
      <c r="E1" s="1"/>
      <c r="F1" s="1"/>
      <c r="G1" s="1"/>
      <c r="H1" s="1"/>
      <c r="I1" s="1"/>
      <c r="J1" s="1"/>
      <c r="K1" s="1"/>
      <c r="L1" s="1"/>
      <c r="M1" s="1"/>
      <c r="N1" s="1"/>
      <c r="O1" s="1"/>
      <c r="P1" s="1"/>
      <c r="Q1" s="1"/>
      <c r="R1" s="1"/>
      <c r="S1" s="1"/>
      <c r="T1" s="1"/>
      <c r="U1" s="1"/>
      <c r="V1" s="1"/>
      <c r="W1" s="1"/>
      <c r="X1" s="1"/>
      <c r="Y1" s="1"/>
      <c r="Z1" s="1"/>
    </row>
    <row r="2" spans="1:26" s="17" customFormat="1" ht="26.25">
      <c r="A2" s="107" t="s">
        <v>72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25.5" customHeight="1">
      <c r="A3" s="109" t="s">
        <v>73</v>
      </c>
      <c r="B3" s="110"/>
      <c r="C3" s="110"/>
      <c r="D3" s="110"/>
      <c r="E3" s="110"/>
      <c r="F3" s="110"/>
      <c r="G3" s="110"/>
      <c r="H3" s="110"/>
      <c r="I3" s="110"/>
      <c r="J3" s="110"/>
      <c r="K3" s="110"/>
      <c r="L3" s="110"/>
      <c r="M3" s="110"/>
      <c r="N3" s="110"/>
      <c r="O3" s="110"/>
      <c r="P3" s="110"/>
      <c r="Q3" s="110"/>
      <c r="R3" s="110"/>
      <c r="S3" s="110"/>
      <c r="T3" s="110"/>
      <c r="U3" s="110"/>
      <c r="V3" s="110"/>
      <c r="W3" s="110"/>
      <c r="X3" s="110"/>
      <c r="Y3" s="110"/>
      <c r="Z3" s="110"/>
    </row>
    <row r="4" spans="1:26" ht="22.5" customHeight="1">
      <c r="A4" s="111" t="s">
        <v>3</v>
      </c>
      <c r="B4" s="111" t="s">
        <v>74</v>
      </c>
      <c r="C4" s="111" t="s">
        <v>75</v>
      </c>
      <c r="D4" s="112" t="s">
        <v>76</v>
      </c>
      <c r="E4" s="111" t="s">
        <v>77</v>
      </c>
      <c r="F4" s="111" t="s">
        <v>78</v>
      </c>
      <c r="G4" s="111" t="s">
        <v>79</v>
      </c>
      <c r="H4" s="111" t="s">
        <v>80</v>
      </c>
      <c r="I4" s="111"/>
      <c r="J4" s="111" t="s">
        <v>81</v>
      </c>
      <c r="K4" s="111"/>
      <c r="L4" s="111" t="s">
        <v>82</v>
      </c>
      <c r="M4" s="111"/>
      <c r="N4" s="111"/>
      <c r="O4" s="111"/>
      <c r="P4" s="111"/>
      <c r="Q4" s="111"/>
      <c r="R4" s="111"/>
      <c r="S4" s="111"/>
      <c r="T4" s="111" t="s">
        <v>83</v>
      </c>
      <c r="U4" s="112" t="s">
        <v>84</v>
      </c>
      <c r="V4" s="112" t="s">
        <v>85</v>
      </c>
      <c r="W4" s="111" t="s">
        <v>86</v>
      </c>
      <c r="X4" s="111"/>
      <c r="Y4" s="111"/>
      <c r="Z4" s="111" t="s">
        <v>87</v>
      </c>
    </row>
    <row r="5" spans="1:26" ht="39.75" customHeight="1">
      <c r="A5" s="111"/>
      <c r="B5" s="111"/>
      <c r="C5" s="111"/>
      <c r="D5" s="111"/>
      <c r="E5" s="111"/>
      <c r="F5" s="111"/>
      <c r="G5" s="111"/>
      <c r="H5" s="21" t="s">
        <v>88</v>
      </c>
      <c r="I5" s="21" t="s">
        <v>89</v>
      </c>
      <c r="J5" s="21" t="s">
        <v>90</v>
      </c>
      <c r="K5" s="21" t="s">
        <v>91</v>
      </c>
      <c r="L5" s="21" t="s">
        <v>92</v>
      </c>
      <c r="M5" s="21" t="s">
        <v>93</v>
      </c>
      <c r="N5" s="21" t="s">
        <v>94</v>
      </c>
      <c r="O5" s="21" t="s">
        <v>95</v>
      </c>
      <c r="P5" s="21" t="s">
        <v>96</v>
      </c>
      <c r="Q5" s="21" t="s">
        <v>58</v>
      </c>
      <c r="R5" s="21" t="s">
        <v>97</v>
      </c>
      <c r="S5" s="41" t="s">
        <v>98</v>
      </c>
      <c r="T5" s="111"/>
      <c r="U5" s="111"/>
      <c r="V5" s="111"/>
      <c r="W5" s="21" t="s">
        <v>99</v>
      </c>
      <c r="X5" s="21" t="s">
        <v>100</v>
      </c>
      <c r="Y5" s="21" t="s">
        <v>101</v>
      </c>
      <c r="Z5" s="111"/>
    </row>
    <row r="6" spans="1:26" ht="13.5" customHeight="1">
      <c r="A6" s="111" t="s">
        <v>102</v>
      </c>
      <c r="B6" s="111"/>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row>
    <row r="7" spans="1:26" ht="13.5" customHeight="1">
      <c r="A7" s="113" t="s">
        <v>103</v>
      </c>
      <c r="B7" s="113"/>
      <c r="C7" s="22"/>
      <c r="D7" s="22"/>
      <c r="E7" s="22"/>
      <c r="F7" s="22"/>
      <c r="G7" s="22"/>
      <c r="H7" s="22"/>
      <c r="I7" s="22"/>
      <c r="J7" s="22"/>
      <c r="K7" s="22">
        <v>16777</v>
      </c>
      <c r="L7" s="22">
        <v>16777</v>
      </c>
      <c r="M7" s="22">
        <v>8758</v>
      </c>
      <c r="N7" s="22">
        <v>3576</v>
      </c>
      <c r="O7" s="22">
        <v>2134</v>
      </c>
      <c r="P7" s="22">
        <v>2309</v>
      </c>
      <c r="Q7" s="22"/>
      <c r="R7" s="22"/>
      <c r="S7" s="22"/>
      <c r="T7" s="22">
        <v>255.625</v>
      </c>
      <c r="U7" s="22">
        <f>U68</f>
        <v>6891</v>
      </c>
      <c r="V7" s="22">
        <f>V68</f>
        <v>45168</v>
      </c>
      <c r="W7" s="22">
        <f>W68</f>
        <v>2908</v>
      </c>
      <c r="X7" s="22">
        <f>X68</f>
        <v>19589</v>
      </c>
      <c r="Y7" s="22">
        <f>Y68</f>
        <v>5528</v>
      </c>
      <c r="Z7" s="22"/>
    </row>
    <row r="8" spans="1:26" ht="21" customHeight="1">
      <c r="A8" s="22"/>
      <c r="B8" s="113" t="s">
        <v>104</v>
      </c>
      <c r="C8" s="113"/>
      <c r="D8" s="113"/>
      <c r="E8" s="22"/>
      <c r="F8" s="22"/>
      <c r="G8" s="22"/>
      <c r="H8" s="22"/>
      <c r="I8" s="22"/>
      <c r="J8" s="22"/>
      <c r="K8" s="22">
        <v>6512.5</v>
      </c>
      <c r="L8" s="22">
        <v>6512.5</v>
      </c>
      <c r="M8" s="22">
        <v>3012.5</v>
      </c>
      <c r="N8" s="22">
        <v>3500</v>
      </c>
      <c r="O8" s="22"/>
      <c r="P8" s="22"/>
      <c r="Q8" s="22"/>
      <c r="R8" s="22"/>
      <c r="S8" s="22"/>
      <c r="T8" s="22">
        <v>255.625</v>
      </c>
      <c r="U8" s="22">
        <v>2294</v>
      </c>
      <c r="V8" s="22">
        <v>12327</v>
      </c>
      <c r="W8" s="22">
        <v>1236</v>
      </c>
      <c r="X8" s="22">
        <v>6076</v>
      </c>
      <c r="Y8" s="22">
        <v>2122</v>
      </c>
      <c r="Z8" s="53"/>
    </row>
    <row r="9" spans="1:255" s="18" customFormat="1" ht="65.25" customHeight="1">
      <c r="A9" s="22">
        <v>1</v>
      </c>
      <c r="B9" s="23" t="s">
        <v>105</v>
      </c>
      <c r="C9" s="23" t="s">
        <v>106</v>
      </c>
      <c r="D9" s="23" t="s">
        <v>107</v>
      </c>
      <c r="E9" s="23" t="s">
        <v>108</v>
      </c>
      <c r="F9" s="24" t="s">
        <v>109</v>
      </c>
      <c r="G9" s="24" t="s">
        <v>110</v>
      </c>
      <c r="H9" s="25">
        <v>43282</v>
      </c>
      <c r="I9" s="25">
        <v>43313</v>
      </c>
      <c r="J9" s="24" t="s">
        <v>349</v>
      </c>
      <c r="K9" s="23">
        <v>12.5</v>
      </c>
      <c r="L9" s="23">
        <f>SUM(M9:S9)</f>
        <v>12.5</v>
      </c>
      <c r="M9" s="23">
        <v>12.5</v>
      </c>
      <c r="N9" s="23"/>
      <c r="O9" s="23"/>
      <c r="P9" s="23"/>
      <c r="Q9" s="23"/>
      <c r="R9" s="23"/>
      <c r="S9" s="42"/>
      <c r="T9" s="23">
        <v>0.625</v>
      </c>
      <c r="U9" s="43">
        <v>4</v>
      </c>
      <c r="V9" s="43">
        <v>31</v>
      </c>
      <c r="W9" s="43">
        <v>4</v>
      </c>
      <c r="X9" s="43">
        <v>31</v>
      </c>
      <c r="Y9" s="54"/>
      <c r="Z9" s="24"/>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s="18" customFormat="1" ht="36" customHeight="1">
      <c r="A10" s="22">
        <v>2</v>
      </c>
      <c r="B10" s="23" t="s">
        <v>112</v>
      </c>
      <c r="C10" s="23" t="s">
        <v>113</v>
      </c>
      <c r="D10" s="23" t="s">
        <v>114</v>
      </c>
      <c r="E10" s="23" t="s">
        <v>115</v>
      </c>
      <c r="F10" s="24" t="s">
        <v>116</v>
      </c>
      <c r="G10" s="24" t="s">
        <v>117</v>
      </c>
      <c r="H10" s="25">
        <v>43405</v>
      </c>
      <c r="I10" s="25">
        <v>44409</v>
      </c>
      <c r="J10" s="129" t="s">
        <v>347</v>
      </c>
      <c r="K10" s="121">
        <v>3000</v>
      </c>
      <c r="L10" s="23">
        <v>171</v>
      </c>
      <c r="M10" s="23">
        <v>171</v>
      </c>
      <c r="N10" s="23"/>
      <c r="O10" s="23"/>
      <c r="P10" s="23"/>
      <c r="Q10" s="23"/>
      <c r="R10" s="23"/>
      <c r="S10" s="42"/>
      <c r="T10" s="23">
        <v>8.55</v>
      </c>
      <c r="U10" s="44">
        <v>19</v>
      </c>
      <c r="V10" s="44">
        <v>108</v>
      </c>
      <c r="W10" s="46">
        <v>19</v>
      </c>
      <c r="X10" s="44">
        <v>108</v>
      </c>
      <c r="Y10" s="44">
        <v>0</v>
      </c>
      <c r="Z10" s="24"/>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s="18" customFormat="1" ht="36" customHeight="1">
      <c r="A11" s="22">
        <v>3</v>
      </c>
      <c r="B11" s="23" t="s">
        <v>112</v>
      </c>
      <c r="C11" s="23" t="s">
        <v>118</v>
      </c>
      <c r="D11" s="23" t="s">
        <v>119</v>
      </c>
      <c r="E11" s="23" t="s">
        <v>120</v>
      </c>
      <c r="F11" s="24" t="s">
        <v>116</v>
      </c>
      <c r="G11" s="24" t="s">
        <v>117</v>
      </c>
      <c r="H11" s="25">
        <v>43405</v>
      </c>
      <c r="I11" s="25">
        <v>44409</v>
      </c>
      <c r="J11" s="130"/>
      <c r="K11" s="127"/>
      <c r="L11" s="23">
        <v>152</v>
      </c>
      <c r="M11" s="23">
        <v>152</v>
      </c>
      <c r="N11" s="23"/>
      <c r="O11" s="23"/>
      <c r="P11" s="23"/>
      <c r="Q11" s="23"/>
      <c r="R11" s="23"/>
      <c r="S11" s="42"/>
      <c r="T11" s="23">
        <v>7.6</v>
      </c>
      <c r="U11" s="44">
        <v>39</v>
      </c>
      <c r="V11" s="44">
        <v>244</v>
      </c>
      <c r="W11" s="44">
        <v>17</v>
      </c>
      <c r="X11" s="44">
        <v>83</v>
      </c>
      <c r="Y11" s="44">
        <v>13</v>
      </c>
      <c r="Z11" s="53"/>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s="18" customFormat="1" ht="36" customHeight="1">
      <c r="A12" s="22">
        <v>4</v>
      </c>
      <c r="B12" s="23" t="s">
        <v>112</v>
      </c>
      <c r="C12" s="23" t="s">
        <v>121</v>
      </c>
      <c r="D12" s="23" t="s">
        <v>122</v>
      </c>
      <c r="E12" s="23" t="s">
        <v>123</v>
      </c>
      <c r="F12" s="24" t="s">
        <v>116</v>
      </c>
      <c r="G12" s="24" t="s">
        <v>117</v>
      </c>
      <c r="H12" s="25">
        <v>43405</v>
      </c>
      <c r="I12" s="25">
        <v>44409</v>
      </c>
      <c r="J12" s="130"/>
      <c r="K12" s="127"/>
      <c r="L12" s="23">
        <v>109</v>
      </c>
      <c r="M12" s="23">
        <v>109</v>
      </c>
      <c r="N12" s="23"/>
      <c r="O12" s="23"/>
      <c r="P12" s="23"/>
      <c r="Q12" s="23"/>
      <c r="R12" s="23"/>
      <c r="S12" s="42"/>
      <c r="T12" s="23">
        <v>5.45</v>
      </c>
      <c r="U12" s="44">
        <v>21</v>
      </c>
      <c r="V12" s="44">
        <v>108</v>
      </c>
      <c r="W12" s="44">
        <v>7</v>
      </c>
      <c r="X12" s="44">
        <v>26</v>
      </c>
      <c r="Y12" s="44">
        <v>12</v>
      </c>
      <c r="Z12" s="53"/>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s="18" customFormat="1" ht="36" customHeight="1">
      <c r="A13" s="22">
        <v>5</v>
      </c>
      <c r="B13" s="23" t="s">
        <v>112</v>
      </c>
      <c r="C13" s="23" t="s">
        <v>124</v>
      </c>
      <c r="D13" s="23" t="s">
        <v>125</v>
      </c>
      <c r="E13" s="23" t="s">
        <v>126</v>
      </c>
      <c r="F13" s="24" t="s">
        <v>116</v>
      </c>
      <c r="G13" s="24" t="s">
        <v>117</v>
      </c>
      <c r="H13" s="25">
        <v>43405</v>
      </c>
      <c r="I13" s="25">
        <v>44409</v>
      </c>
      <c r="J13" s="130"/>
      <c r="K13" s="127"/>
      <c r="L13" s="23">
        <v>237</v>
      </c>
      <c r="M13" s="23">
        <v>237</v>
      </c>
      <c r="N13" s="23"/>
      <c r="O13" s="23"/>
      <c r="P13" s="23"/>
      <c r="Q13" s="23"/>
      <c r="R13" s="23"/>
      <c r="S13" s="42"/>
      <c r="T13" s="23">
        <v>11.85</v>
      </c>
      <c r="U13" s="44">
        <v>55</v>
      </c>
      <c r="V13" s="44">
        <v>301</v>
      </c>
      <c r="W13" s="44">
        <v>23</v>
      </c>
      <c r="X13" s="44">
        <v>115</v>
      </c>
      <c r="Y13" s="44">
        <v>104</v>
      </c>
      <c r="Z13" s="24"/>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s="18" customFormat="1" ht="36" customHeight="1">
      <c r="A14" s="22">
        <v>6</v>
      </c>
      <c r="B14" s="23" t="s">
        <v>112</v>
      </c>
      <c r="C14" s="23" t="s">
        <v>127</v>
      </c>
      <c r="D14" s="23" t="s">
        <v>128</v>
      </c>
      <c r="E14" s="23" t="s">
        <v>129</v>
      </c>
      <c r="F14" s="24" t="s">
        <v>116</v>
      </c>
      <c r="G14" s="24" t="s">
        <v>117</v>
      </c>
      <c r="H14" s="25">
        <v>43405</v>
      </c>
      <c r="I14" s="25">
        <v>44409</v>
      </c>
      <c r="J14" s="130"/>
      <c r="K14" s="127"/>
      <c r="L14" s="23">
        <v>93</v>
      </c>
      <c r="M14" s="23">
        <v>93</v>
      </c>
      <c r="N14" s="23"/>
      <c r="O14" s="23"/>
      <c r="P14" s="23"/>
      <c r="Q14" s="23"/>
      <c r="R14" s="23"/>
      <c r="S14" s="42"/>
      <c r="T14" s="23">
        <v>4.65</v>
      </c>
      <c r="U14" s="44">
        <v>37</v>
      </c>
      <c r="V14" s="44">
        <v>207</v>
      </c>
      <c r="W14" s="44">
        <v>18</v>
      </c>
      <c r="X14" s="44">
        <v>79</v>
      </c>
      <c r="Y14" s="44">
        <v>41</v>
      </c>
      <c r="Z14" s="24"/>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s="18" customFormat="1" ht="36" customHeight="1">
      <c r="A15" s="22">
        <v>7</v>
      </c>
      <c r="B15" s="23" t="s">
        <v>112</v>
      </c>
      <c r="C15" s="23" t="s">
        <v>130</v>
      </c>
      <c r="D15" s="23" t="s">
        <v>131</v>
      </c>
      <c r="E15" s="23" t="s">
        <v>132</v>
      </c>
      <c r="F15" s="24" t="s">
        <v>116</v>
      </c>
      <c r="G15" s="24" t="s">
        <v>117</v>
      </c>
      <c r="H15" s="25">
        <v>43405</v>
      </c>
      <c r="I15" s="25">
        <v>44409</v>
      </c>
      <c r="J15" s="130"/>
      <c r="K15" s="127"/>
      <c r="L15" s="26">
        <v>163</v>
      </c>
      <c r="M15" s="26">
        <v>163</v>
      </c>
      <c r="N15" s="26"/>
      <c r="O15" s="23"/>
      <c r="P15" s="23"/>
      <c r="Q15" s="23"/>
      <c r="R15" s="45"/>
      <c r="S15" s="23"/>
      <c r="T15" s="23">
        <v>8.15</v>
      </c>
      <c r="U15" s="44">
        <v>21</v>
      </c>
      <c r="V15" s="44">
        <v>108</v>
      </c>
      <c r="W15" s="44">
        <v>7</v>
      </c>
      <c r="X15" s="44">
        <v>26</v>
      </c>
      <c r="Y15" s="44">
        <v>12</v>
      </c>
      <c r="Z15" s="23"/>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18" customFormat="1" ht="36" customHeight="1">
      <c r="A16" s="22">
        <v>8</v>
      </c>
      <c r="B16" s="23" t="s">
        <v>112</v>
      </c>
      <c r="C16" s="23" t="s">
        <v>133</v>
      </c>
      <c r="D16" s="23" t="s">
        <v>134</v>
      </c>
      <c r="E16" s="23" t="s">
        <v>135</v>
      </c>
      <c r="F16" s="24" t="s">
        <v>116</v>
      </c>
      <c r="G16" s="24" t="s">
        <v>117</v>
      </c>
      <c r="H16" s="25">
        <v>43405</v>
      </c>
      <c r="I16" s="25">
        <v>44409</v>
      </c>
      <c r="J16" s="130"/>
      <c r="K16" s="127"/>
      <c r="L16" s="26">
        <v>66.5</v>
      </c>
      <c r="M16" s="26">
        <v>66.5</v>
      </c>
      <c r="N16" s="26"/>
      <c r="O16" s="23"/>
      <c r="P16" s="23"/>
      <c r="Q16" s="23"/>
      <c r="R16" s="45"/>
      <c r="S16" s="23"/>
      <c r="T16" s="23">
        <v>3.325</v>
      </c>
      <c r="U16" s="44">
        <v>40</v>
      </c>
      <c r="V16" s="44">
        <v>240</v>
      </c>
      <c r="W16" s="44">
        <v>32</v>
      </c>
      <c r="X16" s="44">
        <v>185</v>
      </c>
      <c r="Y16" s="44">
        <v>0</v>
      </c>
      <c r="Z16" s="23"/>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row>
    <row r="17" spans="1:255" s="18" customFormat="1" ht="36" customHeight="1">
      <c r="A17" s="22">
        <v>9</v>
      </c>
      <c r="B17" s="23" t="s">
        <v>112</v>
      </c>
      <c r="C17" s="23" t="s">
        <v>136</v>
      </c>
      <c r="D17" s="23" t="s">
        <v>137</v>
      </c>
      <c r="E17" s="23" t="s">
        <v>138</v>
      </c>
      <c r="F17" s="24" t="s">
        <v>116</v>
      </c>
      <c r="G17" s="24" t="s">
        <v>117</v>
      </c>
      <c r="H17" s="25">
        <v>43405</v>
      </c>
      <c r="I17" s="25">
        <v>44409</v>
      </c>
      <c r="J17" s="130"/>
      <c r="K17" s="127"/>
      <c r="L17" s="26">
        <v>146</v>
      </c>
      <c r="M17" s="26">
        <v>146</v>
      </c>
      <c r="N17" s="26"/>
      <c r="O17" s="23"/>
      <c r="P17" s="23"/>
      <c r="Q17" s="23"/>
      <c r="R17" s="45"/>
      <c r="S17" s="23"/>
      <c r="T17" s="23">
        <v>7.3</v>
      </c>
      <c r="U17" s="44">
        <v>39</v>
      </c>
      <c r="V17" s="44">
        <v>222</v>
      </c>
      <c r="W17" s="44">
        <v>7</v>
      </c>
      <c r="X17" s="44">
        <v>35</v>
      </c>
      <c r="Y17" s="44">
        <v>24</v>
      </c>
      <c r="Z17" s="23"/>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row>
    <row r="18" spans="1:255" s="18" customFormat="1" ht="36" customHeight="1">
      <c r="A18" s="22">
        <v>10</v>
      </c>
      <c r="B18" s="23" t="s">
        <v>112</v>
      </c>
      <c r="C18" s="23" t="s">
        <v>139</v>
      </c>
      <c r="D18" s="23" t="s">
        <v>140</v>
      </c>
      <c r="E18" s="23" t="s">
        <v>141</v>
      </c>
      <c r="F18" s="24" t="s">
        <v>116</v>
      </c>
      <c r="G18" s="24" t="s">
        <v>117</v>
      </c>
      <c r="H18" s="25">
        <v>43405</v>
      </c>
      <c r="I18" s="25">
        <v>44409</v>
      </c>
      <c r="J18" s="130"/>
      <c r="K18" s="127"/>
      <c r="L18" s="26">
        <v>193</v>
      </c>
      <c r="M18" s="26">
        <v>193</v>
      </c>
      <c r="N18" s="26"/>
      <c r="O18" s="23"/>
      <c r="P18" s="23"/>
      <c r="Q18" s="23"/>
      <c r="R18" s="45"/>
      <c r="S18" s="23"/>
      <c r="T18" s="23">
        <v>9.65</v>
      </c>
      <c r="U18" s="44">
        <v>20</v>
      </c>
      <c r="V18" s="44">
        <v>131</v>
      </c>
      <c r="W18" s="44">
        <v>6</v>
      </c>
      <c r="X18" s="44">
        <v>32</v>
      </c>
      <c r="Y18" s="46">
        <v>10</v>
      </c>
      <c r="Z18" s="23"/>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row>
    <row r="19" spans="1:255" s="18" customFormat="1" ht="36" customHeight="1">
      <c r="A19" s="22">
        <v>11</v>
      </c>
      <c r="B19" s="26" t="s">
        <v>142</v>
      </c>
      <c r="C19" s="23" t="s">
        <v>143</v>
      </c>
      <c r="D19" s="23" t="s">
        <v>144</v>
      </c>
      <c r="E19" s="23" t="s">
        <v>145</v>
      </c>
      <c r="F19" s="24" t="s">
        <v>116</v>
      </c>
      <c r="G19" s="24" t="s">
        <v>117</v>
      </c>
      <c r="H19" s="25">
        <v>43405</v>
      </c>
      <c r="I19" s="25">
        <v>44409</v>
      </c>
      <c r="J19" s="130"/>
      <c r="K19" s="127"/>
      <c r="L19" s="26">
        <v>515</v>
      </c>
      <c r="M19" s="26">
        <v>515</v>
      </c>
      <c r="N19" s="26"/>
      <c r="O19" s="23"/>
      <c r="P19" s="23"/>
      <c r="Q19" s="23"/>
      <c r="R19" s="45"/>
      <c r="S19" s="23"/>
      <c r="T19" s="23">
        <v>25.75</v>
      </c>
      <c r="U19" s="44">
        <v>26</v>
      </c>
      <c r="V19" s="44">
        <v>159</v>
      </c>
      <c r="W19" s="44">
        <v>16</v>
      </c>
      <c r="X19" s="44">
        <v>88</v>
      </c>
      <c r="Y19" s="44">
        <v>1</v>
      </c>
      <c r="Z19" s="23"/>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row>
    <row r="20" spans="1:255" s="18" customFormat="1" ht="120" customHeight="1">
      <c r="A20" s="22">
        <v>12</v>
      </c>
      <c r="B20" s="26" t="s">
        <v>146</v>
      </c>
      <c r="C20" s="26" t="s">
        <v>147</v>
      </c>
      <c r="D20" s="23" t="s">
        <v>148</v>
      </c>
      <c r="E20" s="26" t="s">
        <v>149</v>
      </c>
      <c r="F20" s="24" t="s">
        <v>116</v>
      </c>
      <c r="G20" s="24" t="s">
        <v>117</v>
      </c>
      <c r="H20" s="25">
        <v>43405</v>
      </c>
      <c r="I20" s="25">
        <v>43497</v>
      </c>
      <c r="J20" s="130"/>
      <c r="K20" s="127"/>
      <c r="L20" s="26">
        <v>154.5</v>
      </c>
      <c r="M20" s="26">
        <v>154.5</v>
      </c>
      <c r="N20" s="26"/>
      <c r="O20" s="23"/>
      <c r="P20" s="23"/>
      <c r="Q20" s="23"/>
      <c r="R20" s="45"/>
      <c r="S20" s="23"/>
      <c r="T20" s="23">
        <v>7.725</v>
      </c>
      <c r="U20" s="43">
        <v>1240</v>
      </c>
      <c r="V20" s="43">
        <v>6936</v>
      </c>
      <c r="W20" s="43">
        <v>436</v>
      </c>
      <c r="X20" s="43">
        <v>2156</v>
      </c>
      <c r="Y20" s="43">
        <v>1015</v>
      </c>
      <c r="Z20" s="23"/>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row>
    <row r="21" spans="1:255" s="18" customFormat="1" ht="63.75" customHeight="1">
      <c r="A21" s="22">
        <v>13</v>
      </c>
      <c r="B21" s="23" t="s">
        <v>150</v>
      </c>
      <c r="C21" s="94" t="s">
        <v>151</v>
      </c>
      <c r="D21" s="23" t="s">
        <v>152</v>
      </c>
      <c r="E21" s="23" t="s">
        <v>153</v>
      </c>
      <c r="F21" s="24" t="s">
        <v>109</v>
      </c>
      <c r="G21" s="24" t="s">
        <v>110</v>
      </c>
      <c r="H21" s="24" t="s">
        <v>154</v>
      </c>
      <c r="I21" s="24" t="s">
        <v>155</v>
      </c>
      <c r="J21" s="130"/>
      <c r="K21" s="127"/>
      <c r="L21" s="23">
        <v>950</v>
      </c>
      <c r="M21" s="23">
        <v>950</v>
      </c>
      <c r="N21" s="23"/>
      <c r="O21" s="23"/>
      <c r="P21" s="23"/>
      <c r="Q21" s="23"/>
      <c r="R21" s="23"/>
      <c r="S21" s="42"/>
      <c r="T21" s="23">
        <v>47.5</v>
      </c>
      <c r="U21" s="43">
        <v>375</v>
      </c>
      <c r="V21" s="43">
        <v>1900</v>
      </c>
      <c r="W21" s="43">
        <v>375</v>
      </c>
      <c r="X21" s="23">
        <v>1900</v>
      </c>
      <c r="Y21" s="43"/>
      <c r="Z21" s="53"/>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row>
    <row r="22" spans="1:255" s="18" customFormat="1" ht="75.75" customHeight="1">
      <c r="A22" s="22">
        <v>14</v>
      </c>
      <c r="B22" s="23" t="s">
        <v>156</v>
      </c>
      <c r="C22" s="27" t="s">
        <v>157</v>
      </c>
      <c r="D22" s="23" t="s">
        <v>158</v>
      </c>
      <c r="E22" s="23" t="s">
        <v>159</v>
      </c>
      <c r="F22" s="24" t="s">
        <v>109</v>
      </c>
      <c r="G22" s="24" t="s">
        <v>110</v>
      </c>
      <c r="H22" s="25">
        <v>43374</v>
      </c>
      <c r="I22" s="25">
        <v>43466</v>
      </c>
      <c r="J22" s="131"/>
      <c r="K22" s="122"/>
      <c r="L22" s="23">
        <v>50</v>
      </c>
      <c r="M22" s="23">
        <v>50</v>
      </c>
      <c r="N22" s="23"/>
      <c r="O22" s="23"/>
      <c r="P22" s="23"/>
      <c r="Q22" s="23"/>
      <c r="R22" s="23"/>
      <c r="S22" s="42"/>
      <c r="T22" s="23">
        <v>2.5</v>
      </c>
      <c r="U22" s="43">
        <v>20</v>
      </c>
      <c r="V22" s="43">
        <v>95</v>
      </c>
      <c r="W22" s="43">
        <v>20</v>
      </c>
      <c r="X22" s="43">
        <v>95</v>
      </c>
      <c r="Y22" s="23">
        <v>62</v>
      </c>
      <c r="Z22" s="53"/>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row>
    <row r="23" spans="1:255" s="18" customFormat="1" ht="46.5" customHeight="1">
      <c r="A23" s="22">
        <v>15</v>
      </c>
      <c r="B23" s="26" t="s">
        <v>160</v>
      </c>
      <c r="C23" s="26" t="s">
        <v>161</v>
      </c>
      <c r="D23" s="23" t="s">
        <v>162</v>
      </c>
      <c r="E23" s="26" t="s">
        <v>163</v>
      </c>
      <c r="F23" s="24" t="s">
        <v>109</v>
      </c>
      <c r="G23" s="24" t="s">
        <v>110</v>
      </c>
      <c r="H23" s="25" t="s">
        <v>164</v>
      </c>
      <c r="I23" s="25" t="s">
        <v>165</v>
      </c>
      <c r="J23" s="129" t="s">
        <v>166</v>
      </c>
      <c r="K23" s="121">
        <v>3500</v>
      </c>
      <c r="L23" s="26" t="s">
        <v>167</v>
      </c>
      <c r="M23" s="26"/>
      <c r="N23" s="26">
        <v>150</v>
      </c>
      <c r="O23" s="23"/>
      <c r="P23" s="23"/>
      <c r="Q23" s="23"/>
      <c r="R23" s="45"/>
      <c r="S23" s="23"/>
      <c r="T23" s="23">
        <v>7.5</v>
      </c>
      <c r="U23" s="43">
        <v>102</v>
      </c>
      <c r="V23" s="43">
        <v>463</v>
      </c>
      <c r="W23" s="43">
        <v>42</v>
      </c>
      <c r="X23" s="43">
        <v>217</v>
      </c>
      <c r="Y23" s="43">
        <v>134</v>
      </c>
      <c r="Z23" s="23"/>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row>
    <row r="24" spans="1:255" s="18" customFormat="1" ht="66.75" customHeight="1">
      <c r="A24" s="22">
        <v>16</v>
      </c>
      <c r="B24" s="26" t="s">
        <v>150</v>
      </c>
      <c r="C24" s="154" t="s">
        <v>168</v>
      </c>
      <c r="D24" s="23" t="s">
        <v>169</v>
      </c>
      <c r="E24" s="26" t="s">
        <v>170</v>
      </c>
      <c r="F24" s="24" t="s">
        <v>171</v>
      </c>
      <c r="G24" s="24" t="s">
        <v>172</v>
      </c>
      <c r="H24" s="25" t="s">
        <v>173</v>
      </c>
      <c r="I24" s="25">
        <v>43739</v>
      </c>
      <c r="J24" s="130"/>
      <c r="K24" s="127"/>
      <c r="L24" s="26" t="s">
        <v>174</v>
      </c>
      <c r="M24" s="26"/>
      <c r="N24" s="26">
        <v>2000</v>
      </c>
      <c r="O24" s="23"/>
      <c r="P24" s="23"/>
      <c r="Q24" s="23"/>
      <c r="R24" s="45"/>
      <c r="S24" s="23"/>
      <c r="T24" s="43">
        <v>30</v>
      </c>
      <c r="U24" s="23">
        <v>52</v>
      </c>
      <c r="V24" s="23">
        <v>171</v>
      </c>
      <c r="W24" s="23">
        <v>52</v>
      </c>
      <c r="X24" s="23">
        <v>171</v>
      </c>
      <c r="Y24" s="23">
        <v>159</v>
      </c>
      <c r="Z24" s="22" t="s">
        <v>350</v>
      </c>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row>
    <row r="25" spans="1:255" s="18" customFormat="1" ht="73.5" customHeight="1">
      <c r="A25" s="22">
        <v>17</v>
      </c>
      <c r="B25" s="26" t="s">
        <v>175</v>
      </c>
      <c r="C25" s="26" t="s">
        <v>176</v>
      </c>
      <c r="D25" s="26" t="s">
        <v>177</v>
      </c>
      <c r="E25" s="26" t="s">
        <v>178</v>
      </c>
      <c r="F25" s="24" t="s">
        <v>109</v>
      </c>
      <c r="G25" s="24" t="s">
        <v>110</v>
      </c>
      <c r="H25" s="25" t="s">
        <v>164</v>
      </c>
      <c r="I25" s="25" t="s">
        <v>179</v>
      </c>
      <c r="J25" s="130"/>
      <c r="K25" s="127"/>
      <c r="L25" s="26" t="s">
        <v>180</v>
      </c>
      <c r="M25" s="38"/>
      <c r="N25" s="26">
        <v>750</v>
      </c>
      <c r="O25" s="23"/>
      <c r="P25" s="23"/>
      <c r="Q25" s="23"/>
      <c r="R25" s="45"/>
      <c r="S25" s="23"/>
      <c r="T25" s="23">
        <v>37.5</v>
      </c>
      <c r="U25" s="44">
        <v>53</v>
      </c>
      <c r="V25" s="44">
        <v>308</v>
      </c>
      <c r="W25" s="44">
        <v>24</v>
      </c>
      <c r="X25" s="44">
        <v>134</v>
      </c>
      <c r="Y25" s="23">
        <v>104</v>
      </c>
      <c r="Z25" s="22"/>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s="18" customFormat="1" ht="58.5" customHeight="1">
      <c r="A26" s="22">
        <v>18</v>
      </c>
      <c r="B26" s="26" t="s">
        <v>181</v>
      </c>
      <c r="C26" s="26" t="s">
        <v>182</v>
      </c>
      <c r="D26" s="26" t="s">
        <v>183</v>
      </c>
      <c r="E26" s="26" t="s">
        <v>184</v>
      </c>
      <c r="F26" s="24" t="s">
        <v>109</v>
      </c>
      <c r="G26" s="24" t="s">
        <v>110</v>
      </c>
      <c r="H26" s="25" t="s">
        <v>164</v>
      </c>
      <c r="I26" s="24" t="s">
        <v>185</v>
      </c>
      <c r="J26" s="130"/>
      <c r="K26" s="127"/>
      <c r="L26" s="26" t="s">
        <v>186</v>
      </c>
      <c r="M26" s="38"/>
      <c r="N26" s="26">
        <v>300</v>
      </c>
      <c r="O26" s="23"/>
      <c r="P26" s="23"/>
      <c r="Q26" s="23"/>
      <c r="R26" s="45"/>
      <c r="S26" s="23"/>
      <c r="T26" s="23">
        <v>15</v>
      </c>
      <c r="U26" s="46">
        <v>31</v>
      </c>
      <c r="V26" s="46">
        <v>135</v>
      </c>
      <c r="W26" s="46">
        <v>31</v>
      </c>
      <c r="X26" s="46">
        <v>135</v>
      </c>
      <c r="Y26" s="23">
        <v>88</v>
      </c>
      <c r="Z26" s="22" t="s">
        <v>350</v>
      </c>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row>
    <row r="27" spans="1:255" s="18" customFormat="1" ht="51.75" customHeight="1">
      <c r="A27" s="22">
        <v>19</v>
      </c>
      <c r="B27" s="26" t="s">
        <v>181</v>
      </c>
      <c r="C27" s="26" t="s">
        <v>187</v>
      </c>
      <c r="D27" s="26" t="s">
        <v>188</v>
      </c>
      <c r="E27" s="26" t="s">
        <v>189</v>
      </c>
      <c r="F27" s="24" t="s">
        <v>109</v>
      </c>
      <c r="G27" s="24" t="s">
        <v>110</v>
      </c>
      <c r="H27" s="25" t="s">
        <v>164</v>
      </c>
      <c r="I27" s="24" t="s">
        <v>185</v>
      </c>
      <c r="J27" s="131"/>
      <c r="K27" s="122"/>
      <c r="L27" s="26" t="s">
        <v>186</v>
      </c>
      <c r="M27" s="38"/>
      <c r="N27" s="26">
        <v>300</v>
      </c>
      <c r="O27" s="23"/>
      <c r="P27" s="23"/>
      <c r="Q27" s="23"/>
      <c r="R27" s="45"/>
      <c r="S27" s="23"/>
      <c r="T27" s="23">
        <v>15</v>
      </c>
      <c r="U27" s="47">
        <v>100</v>
      </c>
      <c r="V27" s="47">
        <v>460</v>
      </c>
      <c r="W27" s="47">
        <v>100</v>
      </c>
      <c r="X27" s="47">
        <v>460</v>
      </c>
      <c r="Y27" s="23">
        <v>343</v>
      </c>
      <c r="Z27" s="22" t="s">
        <v>350</v>
      </c>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row>
    <row r="28" spans="1:255" s="88" customFormat="1" ht="36.75" customHeight="1">
      <c r="A28" s="93"/>
      <c r="B28" s="114" t="s">
        <v>190</v>
      </c>
      <c r="C28" s="114"/>
      <c r="D28" s="114"/>
      <c r="E28" s="94"/>
      <c r="F28" s="94"/>
      <c r="G28" s="90"/>
      <c r="H28" s="90"/>
      <c r="I28" s="90"/>
      <c r="J28" s="93"/>
      <c r="K28" s="93">
        <v>8390.5</v>
      </c>
      <c r="L28" s="93">
        <v>8390.5</v>
      </c>
      <c r="M28" s="93">
        <v>3981.5</v>
      </c>
      <c r="N28" s="93"/>
      <c r="O28" s="93">
        <v>2100</v>
      </c>
      <c r="P28" s="93">
        <v>2309</v>
      </c>
      <c r="Q28" s="93"/>
      <c r="R28" s="93"/>
      <c r="S28" s="93"/>
      <c r="T28" s="89"/>
      <c r="U28" s="93">
        <f>U29+U30+U31+U32+U33+U34+U35+U36+U37+U38+U39+U40+U41+U43+U44+U45+U46+U47+U48+U49+U50+U51+U52+U53+U55+U56+U57+U58+U59+U61+U62+U63+U64</f>
        <v>4597</v>
      </c>
      <c r="V28" s="93">
        <f>V29+V30+V31+V32+V33+V34+V35+V36+V37+V38+V39+V40+V41+V43+V44+V45+V46+V47+V48+V49+V50+V51+V52+V53+V55+V56+V57+V58+V59+V61+V62+V63+V64</f>
        <v>24011</v>
      </c>
      <c r="W28" s="93">
        <f>W29+W30+W31+W32+W33+W34+W35+W36+W37+W38+W39+W40+W41+W43+W44+W45+W46+W47+W48+W49+W50+W51+W52+W53+W55+W56+W57+W58+W59+W61+W62+W63+W64</f>
        <v>1672</v>
      </c>
      <c r="X28" s="93">
        <f>X29+X30+X31+X32+X33+X34+X35+X36+X37+X38+X39+X40+X41+X43+X44+X45+X46+X47+X48+X49+X50+X51+X52+X53+X55+X56+X57+X58+X59+X61+X62+X63+X64</f>
        <v>7888</v>
      </c>
      <c r="Y28" s="93">
        <f>Y29+Y30+Y31+Y32+Y33+Y34+Y35+Y36+Y37+Y38+Y39+Y40+Y41+Y43+Y44+Y45+Y46+Y47+Y48+Y49+Y50+Y51+Y52+Y53+Y55+Y56+Y57+Y58+Y59+Y61+Y62+Y63+Y64</f>
        <v>3406</v>
      </c>
      <c r="Z28" s="94"/>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c r="FH28" s="92"/>
      <c r="FI28" s="92"/>
      <c r="FJ28" s="92"/>
      <c r="FK28" s="92"/>
      <c r="FL28" s="92"/>
      <c r="FM28" s="92"/>
      <c r="FN28" s="92"/>
      <c r="FO28" s="92"/>
      <c r="FP28" s="92"/>
      <c r="FQ28" s="92"/>
      <c r="FR28" s="92"/>
      <c r="FS28" s="92"/>
      <c r="FT28" s="92"/>
      <c r="FU28" s="92"/>
      <c r="FV28" s="92"/>
      <c r="FW28" s="92"/>
      <c r="FX28" s="92"/>
      <c r="FY28" s="92"/>
      <c r="FZ28" s="92"/>
      <c r="GA28" s="92"/>
      <c r="GB28" s="92"/>
      <c r="GC28" s="92"/>
      <c r="GD28" s="92"/>
      <c r="GE28" s="92"/>
      <c r="GF28" s="92"/>
      <c r="GG28" s="92"/>
      <c r="GH28" s="92"/>
      <c r="GI28" s="92"/>
      <c r="GJ28" s="92"/>
      <c r="GK28" s="92"/>
      <c r="GL28" s="92"/>
      <c r="GM28" s="92"/>
      <c r="GN28" s="92"/>
      <c r="GO28" s="92"/>
      <c r="GP28" s="92"/>
      <c r="GQ28" s="92"/>
      <c r="GR28" s="92"/>
      <c r="GS28" s="92"/>
      <c r="GT28" s="92"/>
      <c r="GU28" s="92"/>
      <c r="GV28" s="92"/>
      <c r="GW28" s="92"/>
      <c r="GX28" s="92"/>
      <c r="GY28" s="92"/>
      <c r="GZ28" s="92"/>
      <c r="HA28" s="92"/>
      <c r="HB28" s="92"/>
      <c r="HC28" s="92"/>
      <c r="HD28" s="92"/>
      <c r="HE28" s="92"/>
      <c r="HF28" s="92"/>
      <c r="HG28" s="92"/>
      <c r="HH28" s="92"/>
      <c r="HI28" s="92"/>
      <c r="HJ28" s="92"/>
      <c r="HK28" s="92"/>
      <c r="HL28" s="92"/>
      <c r="HM28" s="92"/>
      <c r="HN28" s="92"/>
      <c r="HO28" s="92"/>
      <c r="HP28" s="92"/>
      <c r="HQ28" s="92"/>
      <c r="HR28" s="92"/>
      <c r="HS28" s="92"/>
      <c r="HT28" s="92"/>
      <c r="HU28" s="92"/>
      <c r="HV28" s="92"/>
      <c r="HW28" s="92"/>
      <c r="HX28" s="92"/>
      <c r="HY28" s="92"/>
      <c r="HZ28" s="92"/>
      <c r="IA28" s="92"/>
      <c r="IB28" s="92"/>
      <c r="IC28" s="92"/>
      <c r="ID28" s="92"/>
      <c r="IE28" s="92"/>
      <c r="IF28" s="92"/>
      <c r="IG28" s="92"/>
      <c r="IH28" s="92"/>
      <c r="II28" s="92"/>
      <c r="IJ28" s="92"/>
      <c r="IK28" s="92"/>
      <c r="IL28" s="92"/>
      <c r="IM28" s="92"/>
      <c r="IN28" s="92"/>
      <c r="IO28" s="92"/>
      <c r="IP28" s="92"/>
      <c r="IQ28" s="92"/>
      <c r="IR28" s="92"/>
      <c r="IS28" s="92"/>
      <c r="IT28" s="92"/>
      <c r="IU28" s="92"/>
    </row>
    <row r="29" spans="1:255" s="18" customFormat="1" ht="30" customHeight="1">
      <c r="A29" s="22">
        <v>1</v>
      </c>
      <c r="B29" s="23" t="s">
        <v>156</v>
      </c>
      <c r="C29" s="23" t="s">
        <v>191</v>
      </c>
      <c r="D29" s="23" t="s">
        <v>192</v>
      </c>
      <c r="E29" s="28" t="s">
        <v>193</v>
      </c>
      <c r="F29" s="23" t="s">
        <v>194</v>
      </c>
      <c r="G29" s="24" t="s">
        <v>195</v>
      </c>
      <c r="H29" s="25">
        <v>43363</v>
      </c>
      <c r="I29" s="25">
        <v>43454</v>
      </c>
      <c r="J29" s="123" t="s">
        <v>111</v>
      </c>
      <c r="K29" s="123">
        <v>2881.5</v>
      </c>
      <c r="L29" s="23">
        <f>SUM(M29:S29)</f>
        <v>55.59</v>
      </c>
      <c r="M29" s="23">
        <v>55.59</v>
      </c>
      <c r="N29" s="23"/>
      <c r="O29" s="23"/>
      <c r="P29" s="23"/>
      <c r="Q29" s="23"/>
      <c r="R29" s="45"/>
      <c r="S29" s="23"/>
      <c r="T29" s="43"/>
      <c r="U29" s="43">
        <v>106</v>
      </c>
      <c r="V29" s="43">
        <v>597</v>
      </c>
      <c r="W29" s="43">
        <v>36</v>
      </c>
      <c r="X29" s="43">
        <v>134</v>
      </c>
      <c r="Y29" s="43">
        <v>92</v>
      </c>
      <c r="Z29" s="23"/>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s="18" customFormat="1" ht="30" customHeight="1">
      <c r="A30" s="22">
        <v>2</v>
      </c>
      <c r="B30" s="23" t="s">
        <v>105</v>
      </c>
      <c r="C30" s="23" t="s">
        <v>196</v>
      </c>
      <c r="D30" s="23" t="s">
        <v>197</v>
      </c>
      <c r="E30" s="23" t="s">
        <v>198</v>
      </c>
      <c r="F30" s="23" t="s">
        <v>112</v>
      </c>
      <c r="G30" s="24" t="s">
        <v>199</v>
      </c>
      <c r="H30" s="25">
        <v>43221</v>
      </c>
      <c r="I30" s="25">
        <v>43435</v>
      </c>
      <c r="J30" s="123"/>
      <c r="K30" s="123"/>
      <c r="L30" s="23">
        <f>SUM(M30:S30)</f>
        <v>230.25</v>
      </c>
      <c r="M30" s="23">
        <v>230.25</v>
      </c>
      <c r="N30" s="23"/>
      <c r="O30" s="23"/>
      <c r="P30" s="23"/>
      <c r="Q30" s="23"/>
      <c r="R30" s="45"/>
      <c r="S30" s="23"/>
      <c r="T30" s="43"/>
      <c r="U30" s="48">
        <v>7</v>
      </c>
      <c r="V30" s="48">
        <v>28</v>
      </c>
      <c r="W30" s="48">
        <v>7</v>
      </c>
      <c r="X30" s="48">
        <v>28</v>
      </c>
      <c r="Y30" s="48">
        <v>21</v>
      </c>
      <c r="Z30" s="23"/>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s="18" customFormat="1" ht="66.75" customHeight="1">
      <c r="A31" s="22">
        <v>3</v>
      </c>
      <c r="B31" s="23" t="s">
        <v>105</v>
      </c>
      <c r="C31" s="23" t="s">
        <v>200</v>
      </c>
      <c r="D31" s="23" t="s">
        <v>201</v>
      </c>
      <c r="E31" s="28" t="s">
        <v>202</v>
      </c>
      <c r="F31" s="23" t="s">
        <v>112</v>
      </c>
      <c r="G31" s="24" t="s">
        <v>199</v>
      </c>
      <c r="H31" s="25">
        <v>43344</v>
      </c>
      <c r="I31" s="25">
        <v>43435</v>
      </c>
      <c r="J31" s="123"/>
      <c r="K31" s="123"/>
      <c r="L31" s="23">
        <v>316.34</v>
      </c>
      <c r="M31" s="23">
        <v>316.34</v>
      </c>
      <c r="N31" s="23"/>
      <c r="O31" s="23"/>
      <c r="P31" s="23"/>
      <c r="Q31" s="23"/>
      <c r="R31" s="45"/>
      <c r="S31" s="23"/>
      <c r="T31" s="43"/>
      <c r="U31" s="43">
        <v>90</v>
      </c>
      <c r="V31" s="43">
        <v>565</v>
      </c>
      <c r="W31" s="43">
        <v>31</v>
      </c>
      <c r="X31" s="43">
        <v>182</v>
      </c>
      <c r="Y31" s="43">
        <v>43</v>
      </c>
      <c r="Z31" s="23"/>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s="18" customFormat="1" ht="75.75" customHeight="1">
      <c r="A32" s="22">
        <v>4</v>
      </c>
      <c r="B32" s="23" t="s">
        <v>105</v>
      </c>
      <c r="C32" s="23" t="s">
        <v>203</v>
      </c>
      <c r="D32" s="23" t="s">
        <v>204</v>
      </c>
      <c r="E32" s="28" t="s">
        <v>205</v>
      </c>
      <c r="F32" s="23" t="s">
        <v>112</v>
      </c>
      <c r="G32" s="24" t="s">
        <v>199</v>
      </c>
      <c r="H32" s="25">
        <v>43344</v>
      </c>
      <c r="I32" s="25">
        <v>43435</v>
      </c>
      <c r="J32" s="123"/>
      <c r="K32" s="123"/>
      <c r="L32" s="23">
        <v>248.28</v>
      </c>
      <c r="M32" s="23">
        <v>248.28</v>
      </c>
      <c r="N32" s="23"/>
      <c r="O32" s="23"/>
      <c r="P32" s="23"/>
      <c r="Q32" s="23"/>
      <c r="R32" s="45"/>
      <c r="S32" s="23"/>
      <c r="T32" s="43"/>
      <c r="U32" s="43">
        <v>107</v>
      </c>
      <c r="V32" s="43">
        <v>528</v>
      </c>
      <c r="W32" s="43">
        <v>42</v>
      </c>
      <c r="X32" s="43">
        <v>196</v>
      </c>
      <c r="Y32" s="43">
        <v>140</v>
      </c>
      <c r="Z32" s="23"/>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s="18" customFormat="1" ht="115.5" customHeight="1">
      <c r="A33" s="22">
        <v>5</v>
      </c>
      <c r="B33" s="23" t="s">
        <v>105</v>
      </c>
      <c r="C33" s="23" t="s">
        <v>206</v>
      </c>
      <c r="D33" s="23" t="s">
        <v>207</v>
      </c>
      <c r="E33" s="28" t="s">
        <v>208</v>
      </c>
      <c r="F33" s="23" t="s">
        <v>112</v>
      </c>
      <c r="G33" s="24" t="s">
        <v>199</v>
      </c>
      <c r="H33" s="25">
        <v>43344</v>
      </c>
      <c r="I33" s="25">
        <v>43435</v>
      </c>
      <c r="J33" s="123"/>
      <c r="K33" s="123"/>
      <c r="L33" s="23">
        <v>385.87</v>
      </c>
      <c r="M33" s="23">
        <v>385.87</v>
      </c>
      <c r="N33" s="23"/>
      <c r="O33" s="23"/>
      <c r="P33" s="23"/>
      <c r="Q33" s="23"/>
      <c r="R33" s="45"/>
      <c r="S33" s="23"/>
      <c r="T33" s="43"/>
      <c r="U33" s="43">
        <v>206</v>
      </c>
      <c r="V33" s="43">
        <v>1116</v>
      </c>
      <c r="W33" s="43">
        <v>60</v>
      </c>
      <c r="X33" s="43">
        <v>366</v>
      </c>
      <c r="Y33" s="43">
        <v>229</v>
      </c>
      <c r="Z33" s="23"/>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s="18" customFormat="1" ht="171" customHeight="1">
      <c r="A34" s="22">
        <v>6</v>
      </c>
      <c r="B34" s="23" t="s">
        <v>105</v>
      </c>
      <c r="C34" s="23" t="s">
        <v>209</v>
      </c>
      <c r="D34" s="23" t="s">
        <v>210</v>
      </c>
      <c r="E34" s="28" t="s">
        <v>211</v>
      </c>
      <c r="F34" s="23" t="s">
        <v>112</v>
      </c>
      <c r="G34" s="24" t="s">
        <v>199</v>
      </c>
      <c r="H34" s="25">
        <v>43344</v>
      </c>
      <c r="I34" s="25">
        <v>43435</v>
      </c>
      <c r="J34" s="123"/>
      <c r="K34" s="123"/>
      <c r="L34" s="23">
        <v>284.29</v>
      </c>
      <c r="M34" s="23">
        <v>284.29</v>
      </c>
      <c r="N34" s="23"/>
      <c r="O34" s="23"/>
      <c r="P34" s="23"/>
      <c r="Q34" s="23"/>
      <c r="R34" s="45"/>
      <c r="S34" s="23"/>
      <c r="T34" s="43"/>
      <c r="U34" s="43">
        <v>226</v>
      </c>
      <c r="V34" s="43">
        <v>1153</v>
      </c>
      <c r="W34" s="43">
        <v>60</v>
      </c>
      <c r="X34" s="43">
        <v>279</v>
      </c>
      <c r="Y34" s="43">
        <v>115</v>
      </c>
      <c r="Z34" s="23"/>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s="18" customFormat="1" ht="52.5" customHeight="1">
      <c r="A35" s="22">
        <v>7</v>
      </c>
      <c r="B35" s="23" t="s">
        <v>105</v>
      </c>
      <c r="C35" s="23" t="s">
        <v>212</v>
      </c>
      <c r="D35" s="23" t="s">
        <v>213</v>
      </c>
      <c r="E35" s="28" t="s">
        <v>214</v>
      </c>
      <c r="F35" s="23" t="s">
        <v>112</v>
      </c>
      <c r="G35" s="24" t="s">
        <v>199</v>
      </c>
      <c r="H35" s="25">
        <v>43344</v>
      </c>
      <c r="I35" s="25">
        <v>43435</v>
      </c>
      <c r="J35" s="123"/>
      <c r="K35" s="123"/>
      <c r="L35" s="23">
        <v>275.05</v>
      </c>
      <c r="M35" s="23">
        <v>275.05</v>
      </c>
      <c r="N35" s="23"/>
      <c r="O35" s="23"/>
      <c r="P35" s="23"/>
      <c r="Q35" s="23"/>
      <c r="R35" s="45"/>
      <c r="S35" s="23"/>
      <c r="T35" s="43"/>
      <c r="U35" s="43">
        <v>70</v>
      </c>
      <c r="V35" s="43">
        <v>462</v>
      </c>
      <c r="W35" s="43">
        <v>53</v>
      </c>
      <c r="X35" s="43">
        <v>320</v>
      </c>
      <c r="Y35" s="43">
        <v>0</v>
      </c>
      <c r="Z35" s="23"/>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s="18" customFormat="1" ht="31.5" customHeight="1">
      <c r="A36" s="22">
        <v>8</v>
      </c>
      <c r="B36" s="23" t="s">
        <v>156</v>
      </c>
      <c r="C36" s="23" t="s">
        <v>215</v>
      </c>
      <c r="D36" s="23" t="s">
        <v>158</v>
      </c>
      <c r="E36" s="28" t="s">
        <v>216</v>
      </c>
      <c r="F36" s="23" t="s">
        <v>142</v>
      </c>
      <c r="G36" s="24" t="s">
        <v>217</v>
      </c>
      <c r="H36" s="25">
        <v>43344</v>
      </c>
      <c r="I36" s="25">
        <v>43435</v>
      </c>
      <c r="J36" s="123"/>
      <c r="K36" s="123"/>
      <c r="L36" s="23">
        <v>318.22</v>
      </c>
      <c r="M36" s="23">
        <v>318.22</v>
      </c>
      <c r="N36" s="23"/>
      <c r="O36" s="23"/>
      <c r="P36" s="23"/>
      <c r="Q36" s="23"/>
      <c r="R36" s="45"/>
      <c r="S36" s="23"/>
      <c r="T36" s="43"/>
      <c r="U36" s="49">
        <v>66</v>
      </c>
      <c r="V36" s="49">
        <v>336</v>
      </c>
      <c r="W36" s="44">
        <v>26</v>
      </c>
      <c r="X36" s="44">
        <v>138</v>
      </c>
      <c r="Y36" s="43">
        <v>62</v>
      </c>
      <c r="Z36" s="23"/>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s="18" customFormat="1" ht="31.5" customHeight="1">
      <c r="A37" s="22">
        <v>9</v>
      </c>
      <c r="B37" s="23" t="s">
        <v>156</v>
      </c>
      <c r="C37" s="23" t="s">
        <v>218</v>
      </c>
      <c r="D37" s="23" t="s">
        <v>219</v>
      </c>
      <c r="E37" s="28" t="s">
        <v>220</v>
      </c>
      <c r="F37" s="23" t="s">
        <v>142</v>
      </c>
      <c r="G37" s="24" t="s">
        <v>217</v>
      </c>
      <c r="H37" s="25">
        <v>43344</v>
      </c>
      <c r="I37" s="25">
        <v>43435</v>
      </c>
      <c r="J37" s="123"/>
      <c r="K37" s="123"/>
      <c r="L37" s="23">
        <v>55.38</v>
      </c>
      <c r="M37" s="23">
        <v>55.38</v>
      </c>
      <c r="N37" s="23"/>
      <c r="O37" s="23"/>
      <c r="P37" s="23"/>
      <c r="Q37" s="23"/>
      <c r="R37" s="45"/>
      <c r="S37" s="23"/>
      <c r="T37" s="43"/>
      <c r="U37" s="43">
        <v>39</v>
      </c>
      <c r="V37" s="43">
        <v>185</v>
      </c>
      <c r="W37" s="43">
        <v>20</v>
      </c>
      <c r="X37" s="43">
        <v>66</v>
      </c>
      <c r="Y37" s="43">
        <v>56</v>
      </c>
      <c r="Z37" s="23"/>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s="18" customFormat="1" ht="31.5" customHeight="1">
      <c r="A38" s="22">
        <v>10</v>
      </c>
      <c r="B38" s="23" t="s">
        <v>156</v>
      </c>
      <c r="C38" s="23" t="s">
        <v>221</v>
      </c>
      <c r="D38" s="23" t="s">
        <v>222</v>
      </c>
      <c r="E38" s="28" t="s">
        <v>223</v>
      </c>
      <c r="F38" s="23" t="s">
        <v>142</v>
      </c>
      <c r="G38" s="24" t="s">
        <v>217</v>
      </c>
      <c r="H38" s="25">
        <v>43344</v>
      </c>
      <c r="I38" s="25">
        <v>43435</v>
      </c>
      <c r="J38" s="123"/>
      <c r="K38" s="123"/>
      <c r="L38" s="23">
        <v>266.39</v>
      </c>
      <c r="M38" s="23">
        <v>266.39</v>
      </c>
      <c r="N38" s="23"/>
      <c r="O38" s="23"/>
      <c r="P38" s="23"/>
      <c r="Q38" s="23"/>
      <c r="R38" s="45"/>
      <c r="S38" s="23"/>
      <c r="T38" s="43"/>
      <c r="U38" s="44">
        <v>74</v>
      </c>
      <c r="V38" s="44">
        <v>397</v>
      </c>
      <c r="W38" s="44">
        <v>36</v>
      </c>
      <c r="X38" s="44">
        <v>142</v>
      </c>
      <c r="Y38" s="43">
        <v>83</v>
      </c>
      <c r="Z38" s="23"/>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s="18" customFormat="1" ht="31.5" customHeight="1">
      <c r="A39" s="22">
        <v>11</v>
      </c>
      <c r="B39" s="23" t="s">
        <v>156</v>
      </c>
      <c r="C39" s="23" t="s">
        <v>224</v>
      </c>
      <c r="D39" s="23" t="s">
        <v>225</v>
      </c>
      <c r="E39" s="28" t="s">
        <v>226</v>
      </c>
      <c r="F39" s="23" t="s">
        <v>142</v>
      </c>
      <c r="G39" s="24" t="s">
        <v>217</v>
      </c>
      <c r="H39" s="25">
        <v>43344</v>
      </c>
      <c r="I39" s="25">
        <v>43435</v>
      </c>
      <c r="J39" s="123"/>
      <c r="K39" s="123"/>
      <c r="L39" s="23">
        <v>71.04</v>
      </c>
      <c r="M39" s="23">
        <v>71.04</v>
      </c>
      <c r="N39" s="23"/>
      <c r="O39" s="23"/>
      <c r="P39" s="23"/>
      <c r="Q39" s="23"/>
      <c r="R39" s="45"/>
      <c r="S39" s="23"/>
      <c r="T39" s="43"/>
      <c r="U39" s="43">
        <v>67</v>
      </c>
      <c r="V39" s="43">
        <v>391</v>
      </c>
      <c r="W39" s="43">
        <v>27</v>
      </c>
      <c r="X39" s="43">
        <v>133</v>
      </c>
      <c r="Y39" s="43">
        <v>66</v>
      </c>
      <c r="Z39" s="23"/>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s="18" customFormat="1" ht="31.5" customHeight="1">
      <c r="A40" s="22">
        <v>12</v>
      </c>
      <c r="B40" s="23" t="s">
        <v>156</v>
      </c>
      <c r="C40" s="23" t="s">
        <v>227</v>
      </c>
      <c r="D40" s="23" t="s">
        <v>192</v>
      </c>
      <c r="E40" s="28" t="s">
        <v>228</v>
      </c>
      <c r="F40" s="23" t="s">
        <v>142</v>
      </c>
      <c r="G40" s="24" t="s">
        <v>217</v>
      </c>
      <c r="H40" s="25">
        <v>43344</v>
      </c>
      <c r="I40" s="25">
        <v>43435</v>
      </c>
      <c r="J40" s="123"/>
      <c r="K40" s="123"/>
      <c r="L40" s="23">
        <v>290.57</v>
      </c>
      <c r="M40" s="23">
        <v>290.57</v>
      </c>
      <c r="N40" s="23"/>
      <c r="O40" s="23"/>
      <c r="P40" s="23"/>
      <c r="Q40" s="23"/>
      <c r="R40" s="45"/>
      <c r="S40" s="23"/>
      <c r="T40" s="43"/>
      <c r="U40" s="44">
        <v>106</v>
      </c>
      <c r="V40" s="44">
        <v>597</v>
      </c>
      <c r="W40" s="44">
        <v>36</v>
      </c>
      <c r="X40" s="44">
        <v>134</v>
      </c>
      <c r="Y40" s="43">
        <v>92</v>
      </c>
      <c r="Z40" s="23"/>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s="18" customFormat="1" ht="24" customHeight="1">
      <c r="A41" s="118">
        <v>13</v>
      </c>
      <c r="B41" s="117" t="s">
        <v>156</v>
      </c>
      <c r="C41" s="117" t="s">
        <v>229</v>
      </c>
      <c r="D41" s="117" t="s">
        <v>230</v>
      </c>
      <c r="E41" s="120" t="s">
        <v>231</v>
      </c>
      <c r="F41" s="117" t="s">
        <v>142</v>
      </c>
      <c r="G41" s="123" t="s">
        <v>217</v>
      </c>
      <c r="H41" s="125">
        <v>43344</v>
      </c>
      <c r="I41" s="125">
        <v>43435</v>
      </c>
      <c r="J41" s="123"/>
      <c r="K41" s="123"/>
      <c r="L41" s="23">
        <v>84.23</v>
      </c>
      <c r="M41" s="23">
        <v>84.23</v>
      </c>
      <c r="N41" s="23"/>
      <c r="O41" s="23"/>
      <c r="P41" s="23"/>
      <c r="Q41" s="23"/>
      <c r="R41" s="45"/>
      <c r="S41" s="23"/>
      <c r="T41" s="134"/>
      <c r="U41" s="137">
        <v>25</v>
      </c>
      <c r="V41" s="137">
        <v>151</v>
      </c>
      <c r="W41" s="137">
        <v>10</v>
      </c>
      <c r="X41" s="137">
        <v>43</v>
      </c>
      <c r="Y41" s="134">
        <v>17</v>
      </c>
      <c r="Z41" s="113" t="s">
        <v>232</v>
      </c>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s="18" customFormat="1" ht="25.5" customHeight="1">
      <c r="A42" s="119"/>
      <c r="B42" s="117"/>
      <c r="C42" s="117"/>
      <c r="D42" s="117"/>
      <c r="E42" s="117"/>
      <c r="F42" s="117"/>
      <c r="G42" s="123"/>
      <c r="H42" s="126"/>
      <c r="I42" s="126"/>
      <c r="J42" s="123" t="s">
        <v>233</v>
      </c>
      <c r="K42" s="123">
        <v>1100</v>
      </c>
      <c r="L42" s="23">
        <v>87.51</v>
      </c>
      <c r="M42" s="23">
        <v>87.51</v>
      </c>
      <c r="N42" s="23"/>
      <c r="O42" s="23"/>
      <c r="P42" s="23"/>
      <c r="Q42" s="23"/>
      <c r="R42" s="45"/>
      <c r="S42" s="23"/>
      <c r="T42" s="135"/>
      <c r="U42" s="138"/>
      <c r="V42" s="138"/>
      <c r="W42" s="138"/>
      <c r="X42" s="138"/>
      <c r="Y42" s="135"/>
      <c r="Z42" s="113"/>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s="18" customFormat="1" ht="150.75" customHeight="1">
      <c r="A43" s="22">
        <v>14</v>
      </c>
      <c r="B43" s="23" t="s">
        <v>234</v>
      </c>
      <c r="C43" s="23" t="s">
        <v>235</v>
      </c>
      <c r="D43" s="23" t="s">
        <v>236</v>
      </c>
      <c r="E43" s="23" t="s">
        <v>237</v>
      </c>
      <c r="F43" s="23" t="s">
        <v>238</v>
      </c>
      <c r="G43" s="24" t="s">
        <v>239</v>
      </c>
      <c r="H43" s="25">
        <v>43435</v>
      </c>
      <c r="I43" s="25">
        <v>43678</v>
      </c>
      <c r="J43" s="123"/>
      <c r="K43" s="123"/>
      <c r="L43" s="23">
        <v>739.19</v>
      </c>
      <c r="M43" s="23">
        <v>739.19</v>
      </c>
      <c r="N43" s="23"/>
      <c r="O43" s="23"/>
      <c r="P43" s="23"/>
      <c r="Q43" s="23"/>
      <c r="R43" s="45"/>
      <c r="S43" s="23"/>
      <c r="T43" s="43"/>
      <c r="U43" s="43">
        <v>702</v>
      </c>
      <c r="V43" s="43">
        <v>4035</v>
      </c>
      <c r="W43" s="43">
        <v>172</v>
      </c>
      <c r="X43" s="43">
        <v>889</v>
      </c>
      <c r="Y43" s="43"/>
      <c r="Z43" s="23"/>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s="18" customFormat="1" ht="31.5" customHeight="1">
      <c r="A44" s="22">
        <v>15</v>
      </c>
      <c r="B44" s="23" t="s">
        <v>156</v>
      </c>
      <c r="C44" s="23" t="s">
        <v>240</v>
      </c>
      <c r="D44" s="23" t="s">
        <v>230</v>
      </c>
      <c r="E44" s="23" t="s">
        <v>241</v>
      </c>
      <c r="F44" s="23" t="s">
        <v>142</v>
      </c>
      <c r="G44" s="31" t="s">
        <v>217</v>
      </c>
      <c r="H44" s="25">
        <v>43374</v>
      </c>
      <c r="I44" s="25">
        <v>43497</v>
      </c>
      <c r="J44" s="123"/>
      <c r="K44" s="123"/>
      <c r="L44" s="23" t="s">
        <v>242</v>
      </c>
      <c r="M44" s="23">
        <v>46.3</v>
      </c>
      <c r="N44" s="23"/>
      <c r="O44" s="23"/>
      <c r="P44" s="23"/>
      <c r="Q44" s="23"/>
      <c r="R44" s="45"/>
      <c r="S44" s="23"/>
      <c r="T44" s="43"/>
      <c r="U44" s="44">
        <v>25</v>
      </c>
      <c r="V44" s="44">
        <v>151</v>
      </c>
      <c r="W44" s="44">
        <v>10</v>
      </c>
      <c r="X44" s="44">
        <v>43</v>
      </c>
      <c r="Y44" s="43">
        <v>17</v>
      </c>
      <c r="Z44" s="23"/>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s="18" customFormat="1" ht="31.5" customHeight="1">
      <c r="A45" s="22">
        <v>16</v>
      </c>
      <c r="B45" s="23" t="s">
        <v>156</v>
      </c>
      <c r="C45" s="23" t="s">
        <v>243</v>
      </c>
      <c r="D45" s="23" t="s">
        <v>222</v>
      </c>
      <c r="E45" s="23" t="s">
        <v>244</v>
      </c>
      <c r="F45" s="23" t="s">
        <v>142</v>
      </c>
      <c r="G45" s="31" t="s">
        <v>217</v>
      </c>
      <c r="H45" s="25">
        <v>43374</v>
      </c>
      <c r="I45" s="25">
        <v>43497</v>
      </c>
      <c r="J45" s="123"/>
      <c r="K45" s="123"/>
      <c r="L45" s="23" t="s">
        <v>245</v>
      </c>
      <c r="M45" s="23">
        <v>187.31</v>
      </c>
      <c r="N45" s="23"/>
      <c r="O45" s="23"/>
      <c r="P45" s="23"/>
      <c r="Q45" s="23"/>
      <c r="R45" s="45"/>
      <c r="S45" s="23"/>
      <c r="T45" s="43"/>
      <c r="U45" s="44">
        <v>74</v>
      </c>
      <c r="V45" s="44">
        <v>397</v>
      </c>
      <c r="W45" s="44">
        <v>36</v>
      </c>
      <c r="X45" s="44">
        <v>142</v>
      </c>
      <c r="Y45" s="43">
        <v>83</v>
      </c>
      <c r="Z45" s="23"/>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s="18" customFormat="1" ht="36" customHeight="1">
      <c r="A46" s="22">
        <v>17</v>
      </c>
      <c r="B46" s="23" t="s">
        <v>156</v>
      </c>
      <c r="C46" s="23" t="s">
        <v>246</v>
      </c>
      <c r="D46" s="23" t="s">
        <v>247</v>
      </c>
      <c r="E46" s="23" t="s">
        <v>248</v>
      </c>
      <c r="F46" s="23" t="s">
        <v>142</v>
      </c>
      <c r="G46" s="31" t="s">
        <v>217</v>
      </c>
      <c r="H46" s="25">
        <v>43374</v>
      </c>
      <c r="I46" s="25">
        <v>43497</v>
      </c>
      <c r="J46" s="123"/>
      <c r="K46" s="123"/>
      <c r="L46" s="23" t="s">
        <v>249</v>
      </c>
      <c r="M46" s="23">
        <v>16.78</v>
      </c>
      <c r="N46" s="23"/>
      <c r="O46" s="23"/>
      <c r="P46" s="23"/>
      <c r="Q46" s="23"/>
      <c r="R46" s="45"/>
      <c r="S46" s="23"/>
      <c r="T46" s="43"/>
      <c r="U46" s="44">
        <v>19</v>
      </c>
      <c r="V46" s="44">
        <v>95</v>
      </c>
      <c r="W46" s="44">
        <v>9</v>
      </c>
      <c r="X46" s="44">
        <v>43</v>
      </c>
      <c r="Y46" s="43">
        <v>39</v>
      </c>
      <c r="Z46" s="23"/>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s="18" customFormat="1" ht="30.75" customHeight="1">
      <c r="A47" s="22">
        <v>18</v>
      </c>
      <c r="B47" s="23" t="s">
        <v>156</v>
      </c>
      <c r="C47" s="23" t="s">
        <v>250</v>
      </c>
      <c r="D47" s="23" t="s">
        <v>158</v>
      </c>
      <c r="E47" s="23" t="s">
        <v>251</v>
      </c>
      <c r="F47" s="23" t="s">
        <v>142</v>
      </c>
      <c r="G47" s="31" t="s">
        <v>217</v>
      </c>
      <c r="H47" s="25">
        <v>43374</v>
      </c>
      <c r="I47" s="25">
        <v>43497</v>
      </c>
      <c r="J47" s="123"/>
      <c r="K47" s="123"/>
      <c r="L47" s="23" t="s">
        <v>252</v>
      </c>
      <c r="M47" s="23">
        <v>22.91</v>
      </c>
      <c r="N47" s="23"/>
      <c r="O47" s="23"/>
      <c r="P47" s="23"/>
      <c r="Q47" s="23"/>
      <c r="R47" s="45"/>
      <c r="S47" s="23"/>
      <c r="T47" s="43"/>
      <c r="U47" s="49">
        <v>66</v>
      </c>
      <c r="V47" s="49">
        <v>336</v>
      </c>
      <c r="W47" s="44">
        <v>26</v>
      </c>
      <c r="X47" s="44">
        <v>138</v>
      </c>
      <c r="Y47" s="43">
        <v>62</v>
      </c>
      <c r="Z47" s="23"/>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s="18" customFormat="1" ht="31.5" customHeight="1">
      <c r="A48" s="22">
        <v>19</v>
      </c>
      <c r="B48" s="23" t="s">
        <v>105</v>
      </c>
      <c r="C48" s="23" t="s">
        <v>253</v>
      </c>
      <c r="D48" s="23" t="s">
        <v>254</v>
      </c>
      <c r="E48" s="28" t="s">
        <v>255</v>
      </c>
      <c r="F48" s="23" t="s">
        <v>112</v>
      </c>
      <c r="G48" s="24" t="s">
        <v>199</v>
      </c>
      <c r="H48" s="32">
        <v>43363</v>
      </c>
      <c r="I48" s="32">
        <v>43454</v>
      </c>
      <c r="J48" s="123" t="s">
        <v>256</v>
      </c>
      <c r="K48" s="123">
        <v>1309</v>
      </c>
      <c r="L48" s="23">
        <v>36.16</v>
      </c>
      <c r="M48" s="23"/>
      <c r="N48" s="23"/>
      <c r="O48" s="23"/>
      <c r="P48" s="23">
        <v>36.16</v>
      </c>
      <c r="Q48" s="23"/>
      <c r="R48" s="45"/>
      <c r="S48" s="23"/>
      <c r="T48" s="43"/>
      <c r="U48" s="44">
        <v>29</v>
      </c>
      <c r="V48" s="44">
        <v>168</v>
      </c>
      <c r="W48" s="44">
        <v>10</v>
      </c>
      <c r="X48" s="44">
        <v>63</v>
      </c>
      <c r="Y48" s="43">
        <v>37</v>
      </c>
      <c r="Z48" s="23"/>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s="18" customFormat="1" ht="42" customHeight="1">
      <c r="A49" s="22">
        <v>20</v>
      </c>
      <c r="B49" s="23" t="s">
        <v>257</v>
      </c>
      <c r="C49" s="23" t="s">
        <v>258</v>
      </c>
      <c r="D49" s="23" t="s">
        <v>259</v>
      </c>
      <c r="E49" s="28" t="s">
        <v>260</v>
      </c>
      <c r="F49" s="23" t="s">
        <v>261</v>
      </c>
      <c r="G49" s="24" t="s">
        <v>262</v>
      </c>
      <c r="H49" s="25">
        <v>43344</v>
      </c>
      <c r="I49" s="25">
        <v>43435</v>
      </c>
      <c r="J49" s="123"/>
      <c r="K49" s="123"/>
      <c r="L49" s="23">
        <v>328.9</v>
      </c>
      <c r="M49" s="23"/>
      <c r="N49" s="23"/>
      <c r="O49" s="23"/>
      <c r="P49" s="23">
        <v>328.9</v>
      </c>
      <c r="Q49" s="23"/>
      <c r="R49" s="45"/>
      <c r="S49" s="23"/>
      <c r="T49" s="43"/>
      <c r="U49" s="44">
        <v>118</v>
      </c>
      <c r="V49" s="44">
        <v>550</v>
      </c>
      <c r="W49" s="44">
        <v>20</v>
      </c>
      <c r="X49" s="44">
        <v>85</v>
      </c>
      <c r="Y49" s="43">
        <v>43</v>
      </c>
      <c r="Z49" s="23"/>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s="18" customFormat="1" ht="42" customHeight="1">
      <c r="A50" s="22">
        <v>21</v>
      </c>
      <c r="B50" s="23" t="s">
        <v>257</v>
      </c>
      <c r="C50" s="23" t="s">
        <v>263</v>
      </c>
      <c r="D50" s="23" t="s">
        <v>264</v>
      </c>
      <c r="E50" s="28" t="s">
        <v>265</v>
      </c>
      <c r="F50" s="23" t="s">
        <v>261</v>
      </c>
      <c r="G50" s="24" t="s">
        <v>262</v>
      </c>
      <c r="H50" s="25">
        <v>43344</v>
      </c>
      <c r="I50" s="25">
        <v>43435</v>
      </c>
      <c r="J50" s="123"/>
      <c r="K50" s="123"/>
      <c r="L50" s="23">
        <v>97.96</v>
      </c>
      <c r="M50" s="23"/>
      <c r="N50" s="23"/>
      <c r="O50" s="23"/>
      <c r="P50" s="23">
        <v>97.96</v>
      </c>
      <c r="Q50" s="23"/>
      <c r="R50" s="45"/>
      <c r="S50" s="23"/>
      <c r="T50" s="43"/>
      <c r="U50" s="44">
        <v>67</v>
      </c>
      <c r="V50" s="44">
        <v>322</v>
      </c>
      <c r="W50" s="44">
        <v>16</v>
      </c>
      <c r="X50" s="44">
        <v>52</v>
      </c>
      <c r="Y50" s="43">
        <v>35</v>
      </c>
      <c r="Z50" s="23"/>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s="18" customFormat="1" ht="42" customHeight="1">
      <c r="A51" s="22">
        <v>22</v>
      </c>
      <c r="B51" s="23" t="s">
        <v>257</v>
      </c>
      <c r="C51" s="23" t="s">
        <v>266</v>
      </c>
      <c r="D51" s="23" t="s">
        <v>267</v>
      </c>
      <c r="E51" s="28" t="s">
        <v>268</v>
      </c>
      <c r="F51" s="23" t="s">
        <v>261</v>
      </c>
      <c r="G51" s="24" t="s">
        <v>262</v>
      </c>
      <c r="H51" s="25">
        <v>43344</v>
      </c>
      <c r="I51" s="25">
        <v>43435</v>
      </c>
      <c r="J51" s="123"/>
      <c r="K51" s="123"/>
      <c r="L51" s="23">
        <v>290.12</v>
      </c>
      <c r="M51" s="23"/>
      <c r="N51" s="23"/>
      <c r="O51" s="23"/>
      <c r="P51" s="23">
        <v>290.12</v>
      </c>
      <c r="Q51" s="23"/>
      <c r="R51" s="45"/>
      <c r="S51" s="23"/>
      <c r="T51" s="43"/>
      <c r="U51" s="44">
        <v>89</v>
      </c>
      <c r="V51" s="44">
        <v>391</v>
      </c>
      <c r="W51" s="44">
        <v>25</v>
      </c>
      <c r="X51" s="44">
        <v>92</v>
      </c>
      <c r="Y51" s="43">
        <v>57</v>
      </c>
      <c r="Z51" s="23"/>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s="18" customFormat="1" ht="42" customHeight="1">
      <c r="A52" s="22">
        <v>23</v>
      </c>
      <c r="B52" s="23" t="s">
        <v>257</v>
      </c>
      <c r="C52" s="23" t="s">
        <v>269</v>
      </c>
      <c r="D52" s="23" t="s">
        <v>270</v>
      </c>
      <c r="E52" s="28" t="s">
        <v>271</v>
      </c>
      <c r="F52" s="23" t="s">
        <v>261</v>
      </c>
      <c r="G52" s="24" t="s">
        <v>262</v>
      </c>
      <c r="H52" s="25">
        <v>43344</v>
      </c>
      <c r="I52" s="25">
        <v>43435</v>
      </c>
      <c r="J52" s="123"/>
      <c r="K52" s="123"/>
      <c r="L52" s="23">
        <v>333.04</v>
      </c>
      <c r="M52" s="23"/>
      <c r="N52" s="23"/>
      <c r="O52" s="23"/>
      <c r="P52" s="23">
        <v>333.04</v>
      </c>
      <c r="Q52" s="23"/>
      <c r="R52" s="45"/>
      <c r="S52" s="23"/>
      <c r="T52" s="43"/>
      <c r="U52" s="44">
        <v>131</v>
      </c>
      <c r="V52" s="44">
        <v>661</v>
      </c>
      <c r="W52" s="44">
        <v>17</v>
      </c>
      <c r="X52" s="44">
        <v>76</v>
      </c>
      <c r="Y52" s="43">
        <v>58</v>
      </c>
      <c r="Z52" s="23"/>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s="18" customFormat="1" ht="30" customHeight="1">
      <c r="A53" s="118">
        <v>24</v>
      </c>
      <c r="B53" s="117" t="s">
        <v>257</v>
      </c>
      <c r="C53" s="117" t="s">
        <v>272</v>
      </c>
      <c r="D53" s="117" t="s">
        <v>273</v>
      </c>
      <c r="E53" s="120" t="s">
        <v>274</v>
      </c>
      <c r="F53" s="117" t="s">
        <v>261</v>
      </c>
      <c r="G53" s="123" t="s">
        <v>262</v>
      </c>
      <c r="H53" s="125">
        <v>43344</v>
      </c>
      <c r="I53" s="125">
        <v>43435</v>
      </c>
      <c r="J53" s="123"/>
      <c r="K53" s="123"/>
      <c r="L53" s="23">
        <f>K48-L48-L49-L50-L51-L52</f>
        <v>222.81999999999988</v>
      </c>
      <c r="M53" s="23"/>
      <c r="N53" s="23"/>
      <c r="O53" s="23"/>
      <c r="P53" s="23">
        <v>222.82</v>
      </c>
      <c r="Q53" s="23"/>
      <c r="R53" s="45"/>
      <c r="S53" s="23"/>
      <c r="T53" s="43"/>
      <c r="U53" s="139">
        <v>102</v>
      </c>
      <c r="V53" s="139">
        <v>429</v>
      </c>
      <c r="W53" s="139">
        <v>24</v>
      </c>
      <c r="X53" s="139">
        <v>94</v>
      </c>
      <c r="Y53" s="136">
        <v>63</v>
      </c>
      <c r="Z53" s="113" t="s">
        <v>232</v>
      </c>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s="18" customFormat="1" ht="30" customHeight="1">
      <c r="A54" s="119"/>
      <c r="B54" s="117"/>
      <c r="C54" s="117"/>
      <c r="D54" s="117"/>
      <c r="E54" s="117"/>
      <c r="F54" s="117"/>
      <c r="G54" s="123"/>
      <c r="H54" s="126"/>
      <c r="I54" s="126"/>
      <c r="J54" s="123" t="s">
        <v>275</v>
      </c>
      <c r="K54" s="123">
        <v>1000</v>
      </c>
      <c r="L54" s="23">
        <f>230.49-L53</f>
        <v>7.67000000000013</v>
      </c>
      <c r="M54" s="23"/>
      <c r="N54" s="23"/>
      <c r="O54" s="23">
        <v>7.67</v>
      </c>
      <c r="P54" s="23"/>
      <c r="Q54" s="23"/>
      <c r="R54" s="45"/>
      <c r="S54" s="23"/>
      <c r="T54" s="43"/>
      <c r="U54" s="139"/>
      <c r="V54" s="139"/>
      <c r="W54" s="139"/>
      <c r="X54" s="139"/>
      <c r="Y54" s="136"/>
      <c r="Z54" s="113"/>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s="18" customFormat="1" ht="39" customHeight="1">
      <c r="A55" s="22">
        <v>25</v>
      </c>
      <c r="B55" s="23" t="s">
        <v>257</v>
      </c>
      <c r="C55" s="23" t="s">
        <v>276</v>
      </c>
      <c r="D55" s="23" t="s">
        <v>277</v>
      </c>
      <c r="E55" s="28" t="s">
        <v>278</v>
      </c>
      <c r="F55" s="23" t="s">
        <v>261</v>
      </c>
      <c r="G55" s="24" t="s">
        <v>262</v>
      </c>
      <c r="H55" s="25">
        <v>43344</v>
      </c>
      <c r="I55" s="25">
        <v>43435</v>
      </c>
      <c r="J55" s="123"/>
      <c r="K55" s="123"/>
      <c r="L55" s="23">
        <v>492.2</v>
      </c>
      <c r="M55" s="23"/>
      <c r="N55" s="23"/>
      <c r="O55" s="23">
        <v>492.2</v>
      </c>
      <c r="P55" s="23"/>
      <c r="Q55" s="23"/>
      <c r="R55" s="45"/>
      <c r="S55" s="23"/>
      <c r="T55" s="43"/>
      <c r="U55" s="44">
        <v>125</v>
      </c>
      <c r="V55" s="44">
        <v>595</v>
      </c>
      <c r="W55" s="44">
        <v>13</v>
      </c>
      <c r="X55" s="44">
        <v>35</v>
      </c>
      <c r="Y55" s="43">
        <v>27</v>
      </c>
      <c r="Z55" s="23"/>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15" s="19" customFormat="1" ht="61.5" customHeight="1">
      <c r="A56" s="22">
        <v>29</v>
      </c>
      <c r="B56" s="33" t="s">
        <v>105</v>
      </c>
      <c r="C56" s="28" t="s">
        <v>279</v>
      </c>
      <c r="D56" s="28" t="s">
        <v>280</v>
      </c>
      <c r="E56" s="155" t="s">
        <v>351</v>
      </c>
      <c r="F56" s="28" t="s">
        <v>112</v>
      </c>
      <c r="G56" s="24" t="s">
        <v>199</v>
      </c>
      <c r="H56" s="25">
        <v>43344</v>
      </c>
      <c r="I56" s="25">
        <v>43435</v>
      </c>
      <c r="J56" s="124"/>
      <c r="K56" s="128"/>
      <c r="L56" s="23">
        <v>200</v>
      </c>
      <c r="M56" s="23"/>
      <c r="N56" s="23"/>
      <c r="O56" s="23">
        <v>200</v>
      </c>
      <c r="P56" s="39"/>
      <c r="Q56" s="39"/>
      <c r="R56" s="39"/>
      <c r="S56" s="39"/>
      <c r="T56" s="44"/>
      <c r="U56" s="46">
        <v>448</v>
      </c>
      <c r="V56" s="46">
        <v>2308</v>
      </c>
      <c r="W56" s="46">
        <v>448</v>
      </c>
      <c r="X56" s="46">
        <v>2308</v>
      </c>
      <c r="Y56" s="46">
        <v>913</v>
      </c>
      <c r="Z56" s="39"/>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7"/>
    </row>
    <row r="57" spans="1:255" s="18" customFormat="1" ht="109.5" customHeight="1">
      <c r="A57" s="22">
        <v>30</v>
      </c>
      <c r="B57" s="23" t="s">
        <v>156</v>
      </c>
      <c r="C57" s="23" t="s">
        <v>281</v>
      </c>
      <c r="D57" s="23" t="s">
        <v>282</v>
      </c>
      <c r="E57" s="46" t="s">
        <v>352</v>
      </c>
      <c r="F57" s="23" t="s">
        <v>142</v>
      </c>
      <c r="G57" s="31" t="s">
        <v>217</v>
      </c>
      <c r="H57" s="25">
        <v>43374</v>
      </c>
      <c r="I57" s="25" t="s">
        <v>283</v>
      </c>
      <c r="J57" s="123"/>
      <c r="K57" s="123"/>
      <c r="L57" s="23">
        <v>200</v>
      </c>
      <c r="M57" s="23"/>
      <c r="N57" s="23"/>
      <c r="O57" s="23">
        <v>200</v>
      </c>
      <c r="P57" s="39"/>
      <c r="Q57" s="39"/>
      <c r="R57" s="39"/>
      <c r="S57" s="39"/>
      <c r="T57" s="44"/>
      <c r="U57" s="46">
        <v>128</v>
      </c>
      <c r="V57" s="46">
        <v>624</v>
      </c>
      <c r="W57" s="46">
        <v>37</v>
      </c>
      <c r="X57" s="46">
        <v>164</v>
      </c>
      <c r="Y57" s="39">
        <v>40</v>
      </c>
      <c r="Z57" s="39"/>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s="18" customFormat="1" ht="45" customHeight="1">
      <c r="A58" s="22">
        <v>31</v>
      </c>
      <c r="B58" s="23" t="s">
        <v>156</v>
      </c>
      <c r="C58" s="23" t="s">
        <v>250</v>
      </c>
      <c r="D58" s="23" t="s">
        <v>158</v>
      </c>
      <c r="E58" s="23" t="s">
        <v>251</v>
      </c>
      <c r="F58" s="23" t="s">
        <v>142</v>
      </c>
      <c r="G58" s="31" t="s">
        <v>217</v>
      </c>
      <c r="H58" s="25">
        <v>43374</v>
      </c>
      <c r="I58" s="25">
        <v>43497</v>
      </c>
      <c r="J58" s="123"/>
      <c r="K58" s="123"/>
      <c r="L58" s="23" t="s">
        <v>284</v>
      </c>
      <c r="M58" s="23"/>
      <c r="N58" s="23"/>
      <c r="O58" s="23">
        <v>53.64</v>
      </c>
      <c r="P58" s="23"/>
      <c r="Q58" s="23"/>
      <c r="R58" s="23"/>
      <c r="S58" s="23"/>
      <c r="T58" s="50"/>
      <c r="U58" s="49">
        <v>66</v>
      </c>
      <c r="V58" s="49">
        <v>336</v>
      </c>
      <c r="W58" s="44">
        <v>26</v>
      </c>
      <c r="X58" s="44">
        <v>138</v>
      </c>
      <c r="Y58" s="43">
        <v>62</v>
      </c>
      <c r="Z58" s="23"/>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s="18" customFormat="1" ht="39" customHeight="1">
      <c r="A59" s="118">
        <v>32</v>
      </c>
      <c r="B59" s="117" t="s">
        <v>156</v>
      </c>
      <c r="C59" s="117" t="s">
        <v>285</v>
      </c>
      <c r="D59" s="117" t="s">
        <v>286</v>
      </c>
      <c r="E59" s="117" t="s">
        <v>287</v>
      </c>
      <c r="F59" s="121" t="s">
        <v>142</v>
      </c>
      <c r="G59" s="104" t="s">
        <v>217</v>
      </c>
      <c r="H59" s="125">
        <v>43374</v>
      </c>
      <c r="I59" s="125">
        <v>43497</v>
      </c>
      <c r="J59" s="123"/>
      <c r="K59" s="123"/>
      <c r="L59" s="23" t="s">
        <v>288</v>
      </c>
      <c r="M59" s="23"/>
      <c r="N59" s="23"/>
      <c r="O59" s="23">
        <v>46.49</v>
      </c>
      <c r="P59" s="34"/>
      <c r="Q59" s="121"/>
      <c r="R59" s="132"/>
      <c r="S59" s="121"/>
      <c r="T59" s="136"/>
      <c r="U59" s="139">
        <v>9</v>
      </c>
      <c r="V59" s="139">
        <v>35</v>
      </c>
      <c r="W59" s="136">
        <v>1</v>
      </c>
      <c r="X59" s="136">
        <v>1</v>
      </c>
      <c r="Y59" s="136">
        <v>1</v>
      </c>
      <c r="Z59" s="117"/>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s="18" customFormat="1" ht="30" customHeight="1">
      <c r="A60" s="119"/>
      <c r="B60" s="117"/>
      <c r="C60" s="117"/>
      <c r="D60" s="117"/>
      <c r="E60" s="117"/>
      <c r="F60" s="122"/>
      <c r="G60" s="105"/>
      <c r="H60" s="126"/>
      <c r="I60" s="126"/>
      <c r="J60" s="123" t="s">
        <v>289</v>
      </c>
      <c r="K60" s="123">
        <v>1000</v>
      </c>
      <c r="L60" s="23" t="s">
        <v>290</v>
      </c>
      <c r="M60" s="23"/>
      <c r="N60" s="23"/>
      <c r="O60" s="23"/>
      <c r="P60" s="23">
        <v>53.49</v>
      </c>
      <c r="Q60" s="122"/>
      <c r="R60" s="133"/>
      <c r="S60" s="122"/>
      <c r="T60" s="136"/>
      <c r="U60" s="139"/>
      <c r="V60" s="139"/>
      <c r="W60" s="136"/>
      <c r="X60" s="136"/>
      <c r="Y60" s="136"/>
      <c r="Z60" s="117"/>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s="18" customFormat="1" ht="30" customHeight="1">
      <c r="A61" s="22">
        <v>33</v>
      </c>
      <c r="B61" s="23" t="s">
        <v>156</v>
      </c>
      <c r="C61" s="23" t="s">
        <v>291</v>
      </c>
      <c r="D61" s="23" t="s">
        <v>292</v>
      </c>
      <c r="E61" s="23" t="s">
        <v>293</v>
      </c>
      <c r="F61" s="23" t="s">
        <v>142</v>
      </c>
      <c r="G61" s="31" t="s">
        <v>217</v>
      </c>
      <c r="H61" s="25">
        <v>43374</v>
      </c>
      <c r="I61" s="25">
        <v>43497</v>
      </c>
      <c r="J61" s="123"/>
      <c r="K61" s="123"/>
      <c r="L61" s="23" t="s">
        <v>294</v>
      </c>
      <c r="M61" s="23"/>
      <c r="N61" s="23"/>
      <c r="O61" s="23"/>
      <c r="P61" s="23">
        <v>99.96</v>
      </c>
      <c r="Q61" s="23"/>
      <c r="R61" s="45"/>
      <c r="S61" s="23"/>
      <c r="T61" s="43"/>
      <c r="U61" s="44">
        <v>42</v>
      </c>
      <c r="V61" s="44">
        <v>233</v>
      </c>
      <c r="W61" s="44">
        <v>21</v>
      </c>
      <c r="X61" s="44">
        <v>93</v>
      </c>
      <c r="Y61" s="43">
        <v>55</v>
      </c>
      <c r="Z61" s="23"/>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s="18" customFormat="1" ht="39" customHeight="1">
      <c r="A62" s="22">
        <v>34</v>
      </c>
      <c r="B62" s="23" t="s">
        <v>156</v>
      </c>
      <c r="C62" s="23" t="s">
        <v>295</v>
      </c>
      <c r="D62" s="23" t="s">
        <v>192</v>
      </c>
      <c r="E62" s="23" t="s">
        <v>296</v>
      </c>
      <c r="F62" s="23" t="s">
        <v>142</v>
      </c>
      <c r="G62" s="31" t="s">
        <v>217</v>
      </c>
      <c r="H62" s="25">
        <v>43374</v>
      </c>
      <c r="I62" s="25">
        <v>43497</v>
      </c>
      <c r="J62" s="123"/>
      <c r="K62" s="123"/>
      <c r="L62" s="23" t="s">
        <v>297</v>
      </c>
      <c r="M62" s="23"/>
      <c r="N62" s="23"/>
      <c r="O62" s="23"/>
      <c r="P62" s="23">
        <v>98.41</v>
      </c>
      <c r="Q62" s="23"/>
      <c r="R62" s="45"/>
      <c r="S62" s="23"/>
      <c r="T62" s="43"/>
      <c r="U62" s="44">
        <v>106</v>
      </c>
      <c r="V62" s="44">
        <v>597</v>
      </c>
      <c r="W62" s="44">
        <v>36</v>
      </c>
      <c r="X62" s="44">
        <v>134</v>
      </c>
      <c r="Y62" s="43">
        <v>92</v>
      </c>
      <c r="Z62" s="23"/>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s="18" customFormat="1" ht="30" customHeight="1">
      <c r="A63" s="22">
        <v>35</v>
      </c>
      <c r="B63" s="23" t="s">
        <v>298</v>
      </c>
      <c r="C63" s="23" t="s">
        <v>299</v>
      </c>
      <c r="D63" s="23" t="s">
        <v>114</v>
      </c>
      <c r="E63" s="23" t="s">
        <v>300</v>
      </c>
      <c r="F63" s="23" t="s">
        <v>301</v>
      </c>
      <c r="G63" s="24" t="s">
        <v>302</v>
      </c>
      <c r="H63" s="115" t="s">
        <v>303</v>
      </c>
      <c r="I63" s="116"/>
      <c r="J63" s="123"/>
      <c r="K63" s="123"/>
      <c r="L63" s="23">
        <f>SUM(M63:S63)</f>
        <v>748.14</v>
      </c>
      <c r="M63" s="23"/>
      <c r="N63" s="23"/>
      <c r="O63" s="23"/>
      <c r="P63" s="23">
        <v>748.14</v>
      </c>
      <c r="Q63" s="23"/>
      <c r="R63" s="45"/>
      <c r="S63" s="23"/>
      <c r="T63" s="51"/>
      <c r="U63" s="43"/>
      <c r="V63" s="43"/>
      <c r="W63" s="43"/>
      <c r="X63" s="43"/>
      <c r="Y63" s="43"/>
      <c r="Z63" s="23"/>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s="18" customFormat="1" ht="63" customHeight="1">
      <c r="A64" s="22">
        <v>36</v>
      </c>
      <c r="B64" s="23" t="s">
        <v>304</v>
      </c>
      <c r="C64" s="23" t="s">
        <v>305</v>
      </c>
      <c r="D64" s="23" t="s">
        <v>306</v>
      </c>
      <c r="E64" s="23" t="s">
        <v>307</v>
      </c>
      <c r="F64" s="23" t="s">
        <v>171</v>
      </c>
      <c r="G64" s="24" t="s">
        <v>172</v>
      </c>
      <c r="H64" s="32">
        <v>43220</v>
      </c>
      <c r="I64" s="32">
        <v>43327</v>
      </c>
      <c r="J64" s="40" t="s">
        <v>308</v>
      </c>
      <c r="K64" s="24">
        <v>1100</v>
      </c>
      <c r="L64" s="23">
        <v>1100</v>
      </c>
      <c r="M64" s="23"/>
      <c r="N64" s="23"/>
      <c r="O64" s="23">
        <v>1100</v>
      </c>
      <c r="P64" s="23"/>
      <c r="Q64" s="23"/>
      <c r="R64" s="45"/>
      <c r="S64" s="23"/>
      <c r="T64" s="51"/>
      <c r="U64" s="44">
        <v>1062</v>
      </c>
      <c r="V64" s="44">
        <v>5242</v>
      </c>
      <c r="W64" s="52">
        <v>281</v>
      </c>
      <c r="X64" s="48">
        <v>1137</v>
      </c>
      <c r="Y64" s="48">
        <v>706</v>
      </c>
      <c r="Z64" s="23"/>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s="91" customFormat="1" ht="24.75" customHeight="1">
      <c r="A65" s="93"/>
      <c r="B65" s="114" t="s">
        <v>309</v>
      </c>
      <c r="C65" s="114"/>
      <c r="D65" s="114"/>
      <c r="E65" s="93"/>
      <c r="F65" s="93"/>
      <c r="G65" s="93"/>
      <c r="H65" s="93"/>
      <c r="I65" s="93"/>
      <c r="J65" s="93"/>
      <c r="K65" s="93">
        <v>1874</v>
      </c>
      <c r="L65" s="93">
        <v>1874</v>
      </c>
      <c r="M65" s="93">
        <v>1764</v>
      </c>
      <c r="N65" s="93">
        <v>76</v>
      </c>
      <c r="O65" s="93">
        <v>34</v>
      </c>
      <c r="P65" s="93"/>
      <c r="Q65" s="93"/>
      <c r="R65" s="93"/>
      <c r="S65" s="93"/>
      <c r="T65" s="93"/>
      <c r="U65" s="93"/>
      <c r="V65" s="93">
        <v>8830</v>
      </c>
      <c r="W65" s="93"/>
      <c r="X65" s="93">
        <v>5625</v>
      </c>
      <c r="Y65" s="93"/>
      <c r="Z65" s="93"/>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2"/>
      <c r="CK65" s="92"/>
      <c r="CL65" s="92"/>
      <c r="CM65" s="92"/>
      <c r="CN65" s="92"/>
      <c r="CO65" s="92"/>
      <c r="CP65" s="92"/>
      <c r="CQ65" s="92"/>
      <c r="CR65" s="92"/>
      <c r="CS65" s="92"/>
      <c r="CT65" s="92"/>
      <c r="CU65" s="92"/>
      <c r="CV65" s="92"/>
      <c r="CW65" s="92"/>
      <c r="CX65" s="92"/>
      <c r="CY65" s="92"/>
      <c r="CZ65" s="92"/>
      <c r="DA65" s="92"/>
      <c r="DB65" s="92"/>
      <c r="DC65" s="92"/>
      <c r="DD65" s="92"/>
      <c r="DE65" s="92"/>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c r="HL65" s="92"/>
      <c r="HM65" s="92"/>
      <c r="HN65" s="92"/>
      <c r="HO65" s="92"/>
      <c r="HP65" s="92"/>
      <c r="HQ65" s="92"/>
      <c r="HR65" s="92"/>
      <c r="HS65" s="92"/>
      <c r="HT65" s="92"/>
      <c r="HU65" s="92"/>
      <c r="HV65" s="92"/>
      <c r="HW65" s="92"/>
      <c r="HX65" s="92"/>
      <c r="HY65" s="92"/>
      <c r="HZ65" s="92"/>
      <c r="IA65" s="92"/>
      <c r="IB65" s="92"/>
      <c r="IC65" s="92"/>
      <c r="ID65" s="92"/>
      <c r="IE65" s="92"/>
      <c r="IF65" s="92"/>
      <c r="IG65" s="92"/>
      <c r="IH65" s="92"/>
      <c r="II65" s="92"/>
      <c r="IJ65" s="92"/>
      <c r="IK65" s="92"/>
      <c r="IL65" s="92"/>
      <c r="IM65" s="92"/>
      <c r="IN65" s="92"/>
      <c r="IO65" s="92"/>
      <c r="IP65" s="92"/>
      <c r="IQ65" s="92"/>
      <c r="IR65" s="92"/>
      <c r="IS65" s="92"/>
      <c r="IT65" s="92"/>
      <c r="IU65" s="92"/>
    </row>
    <row r="66" spans="1:26" ht="100.5" customHeight="1">
      <c r="A66" s="29">
        <v>1</v>
      </c>
      <c r="B66" s="35" t="s">
        <v>310</v>
      </c>
      <c r="C66" s="35" t="s">
        <v>311</v>
      </c>
      <c r="D66" s="35" t="s">
        <v>312</v>
      </c>
      <c r="E66" s="35" t="s">
        <v>348</v>
      </c>
      <c r="F66" s="35" t="s">
        <v>313</v>
      </c>
      <c r="G66" s="37" t="s">
        <v>314</v>
      </c>
      <c r="H66" s="30">
        <v>43282</v>
      </c>
      <c r="I66" s="30">
        <v>43405</v>
      </c>
      <c r="J66" s="37" t="s">
        <v>315</v>
      </c>
      <c r="K66" s="36">
        <v>1798</v>
      </c>
      <c r="L66" s="35">
        <v>1798</v>
      </c>
      <c r="M66" s="35">
        <v>1764</v>
      </c>
      <c r="N66" s="35"/>
      <c r="O66" s="35">
        <v>34</v>
      </c>
      <c r="P66" s="35"/>
      <c r="Q66" s="35"/>
      <c r="R66" s="35"/>
      <c r="S66" s="35"/>
      <c r="T66" s="59"/>
      <c r="U66" s="35"/>
      <c r="V66" s="60">
        <v>5980</v>
      </c>
      <c r="W66" s="35"/>
      <c r="X66" s="60">
        <v>2775</v>
      </c>
      <c r="Y66" s="35"/>
      <c r="Z66" s="35"/>
    </row>
    <row r="67" spans="1:26" ht="72" customHeight="1">
      <c r="A67" s="22">
        <v>2</v>
      </c>
      <c r="B67" s="23" t="s">
        <v>310</v>
      </c>
      <c r="C67" s="23" t="s">
        <v>316</v>
      </c>
      <c r="D67" s="23" t="s">
        <v>312</v>
      </c>
      <c r="E67" s="35" t="s">
        <v>317</v>
      </c>
      <c r="F67" s="23" t="s">
        <v>318</v>
      </c>
      <c r="G67" s="24" t="s">
        <v>319</v>
      </c>
      <c r="H67" s="25">
        <v>43191</v>
      </c>
      <c r="I67" s="25">
        <v>43374</v>
      </c>
      <c r="J67" s="31" t="s">
        <v>320</v>
      </c>
      <c r="K67" s="31">
        <v>76</v>
      </c>
      <c r="L67" s="23">
        <f>SUM(M67:S67)</f>
        <v>76</v>
      </c>
      <c r="M67" s="23"/>
      <c r="N67" s="23">
        <v>76</v>
      </c>
      <c r="O67" s="23"/>
      <c r="P67" s="23"/>
      <c r="Q67" s="23"/>
      <c r="R67" s="23"/>
      <c r="S67" s="23"/>
      <c r="T67" s="61"/>
      <c r="U67" s="23"/>
      <c r="V67" s="48">
        <v>2850</v>
      </c>
      <c r="W67" s="23"/>
      <c r="X67" s="48">
        <v>2850</v>
      </c>
      <c r="Y67" s="23"/>
      <c r="Z67" s="23"/>
    </row>
    <row r="68" spans="1:255" s="20" customFormat="1" ht="30" customHeight="1">
      <c r="A68" s="113" t="s">
        <v>321</v>
      </c>
      <c r="B68" s="113"/>
      <c r="C68" s="113"/>
      <c r="D68" s="113"/>
      <c r="E68" s="113"/>
      <c r="F68" s="113"/>
      <c r="G68" s="113"/>
      <c r="H68" s="113"/>
      <c r="I68" s="113"/>
      <c r="J68" s="58"/>
      <c r="K68" s="22">
        <v>16777</v>
      </c>
      <c r="L68" s="22">
        <v>16777</v>
      </c>
      <c r="M68" s="22">
        <v>8758</v>
      </c>
      <c r="N68" s="22">
        <v>3576</v>
      </c>
      <c r="O68" s="22">
        <v>2134</v>
      </c>
      <c r="P68" s="22">
        <v>2309</v>
      </c>
      <c r="Q68" s="22"/>
      <c r="R68" s="22"/>
      <c r="S68" s="22"/>
      <c r="T68" s="22">
        <v>255.625</v>
      </c>
      <c r="U68" s="22">
        <f>U28+U8</f>
        <v>6891</v>
      </c>
      <c r="V68" s="22">
        <f>V28+V8+V65</f>
        <v>45168</v>
      </c>
      <c r="W68" s="22">
        <v>2908</v>
      </c>
      <c r="X68" s="22">
        <f>X28+X8+X65</f>
        <v>19589</v>
      </c>
      <c r="Y68" s="22">
        <f>Y28+Y8</f>
        <v>5528</v>
      </c>
      <c r="Z68" s="2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row>
  </sheetData>
  <sheetProtection/>
  <mergeCells count="89">
    <mergeCell ref="Y41:Y42"/>
    <mergeCell ref="Y53:Y54"/>
    <mergeCell ref="Y59:Y60"/>
    <mergeCell ref="Z4:Z5"/>
    <mergeCell ref="Z41:Z42"/>
    <mergeCell ref="Z53:Z54"/>
    <mergeCell ref="Z59:Z60"/>
    <mergeCell ref="W41:W42"/>
    <mergeCell ref="W53:W54"/>
    <mergeCell ref="W59:W60"/>
    <mergeCell ref="X41:X42"/>
    <mergeCell ref="X53:X54"/>
    <mergeCell ref="X59:X60"/>
    <mergeCell ref="U41:U42"/>
    <mergeCell ref="U53:U54"/>
    <mergeCell ref="U59:U60"/>
    <mergeCell ref="V4:V5"/>
    <mergeCell ref="V41:V42"/>
    <mergeCell ref="V53:V54"/>
    <mergeCell ref="V59:V60"/>
    <mergeCell ref="K10:K22"/>
    <mergeCell ref="J10:J22"/>
    <mergeCell ref="Q59:Q60"/>
    <mergeCell ref="R59:R60"/>
    <mergeCell ref="S59:S60"/>
    <mergeCell ref="T4:T5"/>
    <mergeCell ref="T41:T42"/>
    <mergeCell ref="T59:T60"/>
    <mergeCell ref="J60:J63"/>
    <mergeCell ref="K23:K27"/>
    <mergeCell ref="K29:K41"/>
    <mergeCell ref="K42:K47"/>
    <mergeCell ref="K48:K53"/>
    <mergeCell ref="K54:K59"/>
    <mergeCell ref="K60:K63"/>
    <mergeCell ref="J23:J27"/>
    <mergeCell ref="J29:J41"/>
    <mergeCell ref="J42:J47"/>
    <mergeCell ref="J48:J53"/>
    <mergeCell ref="J54:J59"/>
    <mergeCell ref="H41:H42"/>
    <mergeCell ref="H53:H54"/>
    <mergeCell ref="H59:H60"/>
    <mergeCell ref="I41:I42"/>
    <mergeCell ref="I53:I54"/>
    <mergeCell ref="I59:I60"/>
    <mergeCell ref="F41:F42"/>
    <mergeCell ref="F53:F54"/>
    <mergeCell ref="F59:F60"/>
    <mergeCell ref="G4:G5"/>
    <mergeCell ref="G41:G42"/>
    <mergeCell ref="G53:G54"/>
    <mergeCell ref="G59:G60"/>
    <mergeCell ref="D53:D54"/>
    <mergeCell ref="D59:D60"/>
    <mergeCell ref="E4:E5"/>
    <mergeCell ref="E41:E42"/>
    <mergeCell ref="E53:E54"/>
    <mergeCell ref="E59:E60"/>
    <mergeCell ref="A68:I68"/>
    <mergeCell ref="A4:A5"/>
    <mergeCell ref="A41:A42"/>
    <mergeCell ref="A53:A54"/>
    <mergeCell ref="A59:A60"/>
    <mergeCell ref="B4:B5"/>
    <mergeCell ref="B41:B42"/>
    <mergeCell ref="B53:B54"/>
    <mergeCell ref="B59:B60"/>
    <mergeCell ref="C4:C5"/>
    <mergeCell ref="A6:B6"/>
    <mergeCell ref="A7:B7"/>
    <mergeCell ref="B8:D8"/>
    <mergeCell ref="B28:D28"/>
    <mergeCell ref="H63:I63"/>
    <mergeCell ref="B65:D65"/>
    <mergeCell ref="C41:C42"/>
    <mergeCell ref="C53:C54"/>
    <mergeCell ref="C59:C60"/>
    <mergeCell ref="D41:D42"/>
    <mergeCell ref="A1:B1"/>
    <mergeCell ref="A2:Z2"/>
    <mergeCell ref="A3:Z3"/>
    <mergeCell ref="H4:I4"/>
    <mergeCell ref="J4:K4"/>
    <mergeCell ref="L4:S4"/>
    <mergeCell ref="W4:Y4"/>
    <mergeCell ref="D4:D5"/>
    <mergeCell ref="F4:F5"/>
    <mergeCell ref="U4:U5"/>
  </mergeCells>
  <printOptions horizontalCentered="1"/>
  <pageMargins left="0" right="0" top="0.3937007874015748" bottom="0.2362204724409449" header="0.2362204724409449" footer="0.5118110236220472"/>
  <pageSetup fitToHeight="0" horizontalDpi="600" verticalDpi="600" orientation="landscape" paperSize="9" scale="48" r:id="rId2"/>
  <ignoredErrors>
    <ignoredError sqref="L9" formulaRange="1"/>
  </ignoredErrors>
  <drawing r:id="rId1"/>
</worksheet>
</file>

<file path=xl/worksheets/sheet3.xml><?xml version="1.0" encoding="utf-8"?>
<worksheet xmlns="http://schemas.openxmlformats.org/spreadsheetml/2006/main" xmlns:r="http://schemas.openxmlformats.org/officeDocument/2006/relationships">
  <dimension ref="A1:Z17"/>
  <sheetViews>
    <sheetView zoomScaleSheetLayoutView="100" zoomScalePageLayoutView="0" workbookViewId="0" topLeftCell="E1">
      <pane ySplit="1" topLeftCell="A2" activePane="bottomLeft" state="frozen"/>
      <selection pane="topLeft" activeCell="A1" sqref="A1"/>
      <selection pane="bottomLeft" activeCell="A1" sqref="A1:Z17"/>
    </sheetView>
  </sheetViews>
  <sheetFormatPr defaultColWidth="9.00390625" defaultRowHeight="13.5" customHeight="1"/>
  <cols>
    <col min="1" max="1" width="5.25390625" style="1" customWidth="1"/>
    <col min="2" max="2" width="10.125" style="1" customWidth="1"/>
    <col min="3" max="3" width="8.125" style="1" customWidth="1"/>
    <col min="4" max="4" width="6.875" style="1" customWidth="1"/>
    <col min="5" max="5" width="6.375" style="1" customWidth="1"/>
    <col min="6" max="7" width="6.25390625" style="1" customWidth="1"/>
    <col min="8" max="8" width="7.00390625" style="1" customWidth="1"/>
    <col min="9" max="9" width="8.625" style="1" customWidth="1"/>
    <col min="10" max="10" width="8.25390625" style="1" customWidth="1"/>
    <col min="11" max="11" width="8.625" style="1" customWidth="1"/>
    <col min="12" max="26" width="6.625" style="1" customWidth="1"/>
    <col min="27" max="253" width="9.00390625" style="1" customWidth="1"/>
  </cols>
  <sheetData>
    <row r="1" spans="1:26" ht="23.25" customHeight="1">
      <c r="A1" s="140" t="s">
        <v>322</v>
      </c>
      <c r="B1" s="140"/>
      <c r="C1" s="2"/>
      <c r="D1" s="2"/>
      <c r="E1" s="2"/>
      <c r="F1" s="3"/>
      <c r="G1" s="2"/>
      <c r="H1" s="2"/>
      <c r="I1" s="2"/>
      <c r="J1" s="2"/>
      <c r="K1" s="2"/>
      <c r="L1" s="2"/>
      <c r="M1" s="2"/>
      <c r="N1" s="2"/>
      <c r="O1" s="2"/>
      <c r="P1" s="2"/>
      <c r="Q1" s="2"/>
      <c r="R1" s="2"/>
      <c r="S1" s="2"/>
      <c r="T1" s="2"/>
      <c r="U1" s="2"/>
      <c r="V1" s="2"/>
      <c r="W1" s="2"/>
      <c r="X1" s="2"/>
      <c r="Y1" s="2"/>
      <c r="Z1" s="2"/>
    </row>
    <row r="2" spans="1:26" ht="25.5" customHeight="1">
      <c r="A2" s="2"/>
      <c r="B2" s="141" t="s">
        <v>323</v>
      </c>
      <c r="C2" s="141"/>
      <c r="D2" s="141"/>
      <c r="E2" s="141"/>
      <c r="F2" s="141"/>
      <c r="G2" s="141"/>
      <c r="H2" s="141"/>
      <c r="I2" s="141"/>
      <c r="J2" s="141"/>
      <c r="K2" s="141"/>
      <c r="L2" s="141"/>
      <c r="M2" s="141"/>
      <c r="N2" s="141"/>
      <c r="O2" s="141"/>
      <c r="P2" s="141"/>
      <c r="Q2" s="141"/>
      <c r="R2" s="141"/>
      <c r="S2" s="141"/>
      <c r="T2" s="141"/>
      <c r="U2" s="141"/>
      <c r="V2" s="141"/>
      <c r="W2" s="141"/>
      <c r="X2" s="141"/>
      <c r="Y2" s="141"/>
      <c r="Z2" s="141"/>
    </row>
    <row r="3" spans="1:26" ht="18" customHeight="1">
      <c r="A3" s="142" t="s">
        <v>324</v>
      </c>
      <c r="B3" s="143"/>
      <c r="C3" s="143"/>
      <c r="D3" s="143"/>
      <c r="E3" s="143"/>
      <c r="F3" s="143"/>
      <c r="G3" s="143"/>
      <c r="H3" s="4"/>
      <c r="I3" s="4"/>
      <c r="J3" s="4"/>
      <c r="K3" s="4"/>
      <c r="L3" s="4"/>
      <c r="M3" s="4"/>
      <c r="N3" s="15"/>
      <c r="O3" s="15"/>
      <c r="P3" s="15"/>
      <c r="Q3" s="15"/>
      <c r="R3" s="15"/>
      <c r="S3" s="15"/>
      <c r="T3" s="15"/>
      <c r="U3" s="15"/>
      <c r="V3" s="158" t="s">
        <v>354</v>
      </c>
      <c r="W3" s="143"/>
      <c r="X3" s="143"/>
      <c r="Y3" s="143"/>
      <c r="Z3" s="144"/>
    </row>
    <row r="4" spans="1:26" ht="16.5" customHeight="1">
      <c r="A4" s="148" t="s">
        <v>3</v>
      </c>
      <c r="B4" s="148" t="s">
        <v>325</v>
      </c>
      <c r="C4" s="145" t="s">
        <v>326</v>
      </c>
      <c r="D4" s="146"/>
      <c r="E4" s="146"/>
      <c r="F4" s="146"/>
      <c r="G4" s="146"/>
      <c r="H4" s="146"/>
      <c r="I4" s="146"/>
      <c r="J4" s="147"/>
      <c r="K4" s="145" t="s">
        <v>327</v>
      </c>
      <c r="L4" s="146"/>
      <c r="M4" s="146"/>
      <c r="N4" s="146"/>
      <c r="O4" s="146"/>
      <c r="P4" s="146"/>
      <c r="Q4" s="146"/>
      <c r="R4" s="146"/>
      <c r="S4" s="146"/>
      <c r="T4" s="146"/>
      <c r="U4" s="146"/>
      <c r="V4" s="146"/>
      <c r="W4" s="146"/>
      <c r="X4" s="146"/>
      <c r="Y4" s="146"/>
      <c r="Z4" s="147"/>
    </row>
    <row r="5" spans="1:26" ht="21" customHeight="1">
      <c r="A5" s="149"/>
      <c r="B5" s="149"/>
      <c r="C5" s="148" t="s">
        <v>328</v>
      </c>
      <c r="D5" s="148" t="s">
        <v>329</v>
      </c>
      <c r="E5" s="148" t="s">
        <v>330</v>
      </c>
      <c r="F5" s="151" t="s">
        <v>331</v>
      </c>
      <c r="G5" s="148" t="s">
        <v>332</v>
      </c>
      <c r="H5" s="148" t="s">
        <v>333</v>
      </c>
      <c r="I5" s="148" t="s">
        <v>334</v>
      </c>
      <c r="J5" s="148" t="s">
        <v>335</v>
      </c>
      <c r="K5" s="148" t="s">
        <v>336</v>
      </c>
      <c r="L5" s="145" t="s">
        <v>337</v>
      </c>
      <c r="M5" s="146"/>
      <c r="N5" s="146"/>
      <c r="O5" s="146"/>
      <c r="P5" s="147"/>
      <c r="Q5" s="145" t="s">
        <v>338</v>
      </c>
      <c r="R5" s="146"/>
      <c r="S5" s="146"/>
      <c r="T5" s="146"/>
      <c r="U5" s="147"/>
      <c r="V5" s="145" t="s">
        <v>339</v>
      </c>
      <c r="W5" s="146"/>
      <c r="X5" s="146"/>
      <c r="Y5" s="146"/>
      <c r="Z5" s="147"/>
    </row>
    <row r="6" spans="1:26" ht="23.25" customHeight="1">
      <c r="A6" s="149"/>
      <c r="B6" s="149"/>
      <c r="C6" s="149"/>
      <c r="D6" s="149"/>
      <c r="E6" s="149"/>
      <c r="F6" s="152"/>
      <c r="G6" s="149"/>
      <c r="H6" s="149"/>
      <c r="I6" s="149"/>
      <c r="J6" s="149"/>
      <c r="K6" s="149"/>
      <c r="L6" s="148" t="s">
        <v>340</v>
      </c>
      <c r="M6" s="148" t="s">
        <v>341</v>
      </c>
      <c r="N6" s="148" t="s">
        <v>342</v>
      </c>
      <c r="O6" s="148" t="s">
        <v>343</v>
      </c>
      <c r="P6" s="148" t="s">
        <v>344</v>
      </c>
      <c r="Q6" s="148" t="s">
        <v>340</v>
      </c>
      <c r="R6" s="148" t="s">
        <v>341</v>
      </c>
      <c r="S6" s="148" t="s">
        <v>342</v>
      </c>
      <c r="T6" s="148" t="s">
        <v>343</v>
      </c>
      <c r="U6" s="148" t="s">
        <v>344</v>
      </c>
      <c r="V6" s="148" t="s">
        <v>340</v>
      </c>
      <c r="W6" s="148" t="s">
        <v>341</v>
      </c>
      <c r="X6" s="148" t="s">
        <v>342</v>
      </c>
      <c r="Y6" s="148" t="s">
        <v>343</v>
      </c>
      <c r="Z6" s="148" t="s">
        <v>344</v>
      </c>
    </row>
    <row r="7" spans="1:26" ht="28.5" customHeight="1">
      <c r="A7" s="150"/>
      <c r="B7" s="150"/>
      <c r="C7" s="150"/>
      <c r="D7" s="150"/>
      <c r="E7" s="150"/>
      <c r="F7" s="153"/>
      <c r="G7" s="150"/>
      <c r="H7" s="150"/>
      <c r="I7" s="150"/>
      <c r="J7" s="150"/>
      <c r="K7" s="150"/>
      <c r="L7" s="150"/>
      <c r="M7" s="150"/>
      <c r="N7" s="150"/>
      <c r="O7" s="150"/>
      <c r="P7" s="150"/>
      <c r="Q7" s="150"/>
      <c r="R7" s="150"/>
      <c r="S7" s="150"/>
      <c r="T7" s="150"/>
      <c r="U7" s="150"/>
      <c r="V7" s="150"/>
      <c r="W7" s="150"/>
      <c r="X7" s="150"/>
      <c r="Y7" s="150"/>
      <c r="Z7" s="150"/>
    </row>
    <row r="8" spans="1:26" ht="13.5" customHeight="1">
      <c r="A8" s="5">
        <v>1</v>
      </c>
      <c r="B8" s="6" t="s">
        <v>150</v>
      </c>
      <c r="C8" s="5">
        <v>25068</v>
      </c>
      <c r="D8" s="5">
        <v>2916</v>
      </c>
      <c r="E8" s="5">
        <v>69</v>
      </c>
      <c r="F8" s="7">
        <v>11.63</v>
      </c>
      <c r="G8" s="5" t="s">
        <v>345</v>
      </c>
      <c r="H8" s="5">
        <v>2018</v>
      </c>
      <c r="I8" s="5">
        <v>2018</v>
      </c>
      <c r="J8" s="5"/>
      <c r="K8" s="5">
        <v>9600.42</v>
      </c>
      <c r="L8" s="5">
        <v>16777</v>
      </c>
      <c r="M8" s="16">
        <v>8758</v>
      </c>
      <c r="N8" s="5">
        <v>3576</v>
      </c>
      <c r="O8" s="5">
        <v>2134</v>
      </c>
      <c r="P8" s="5">
        <v>2309</v>
      </c>
      <c r="Q8" s="5">
        <v>16777</v>
      </c>
      <c r="R8" s="16">
        <v>8758</v>
      </c>
      <c r="S8" s="5">
        <v>3576</v>
      </c>
      <c r="T8" s="5">
        <v>2134</v>
      </c>
      <c r="U8" s="5">
        <v>2309</v>
      </c>
      <c r="V8" s="5">
        <v>16777</v>
      </c>
      <c r="W8" s="16">
        <v>8758</v>
      </c>
      <c r="X8" s="5">
        <v>3576</v>
      </c>
      <c r="Y8" s="5">
        <v>2134</v>
      </c>
      <c r="Z8" s="5">
        <v>2309</v>
      </c>
    </row>
    <row r="9" spans="1:26" ht="13.5" customHeight="1">
      <c r="A9" s="8">
        <v>2</v>
      </c>
      <c r="B9" s="8"/>
      <c r="C9" s="8"/>
      <c r="D9" s="8"/>
      <c r="E9" s="8"/>
      <c r="F9" s="9"/>
      <c r="G9" s="8"/>
      <c r="H9" s="8"/>
      <c r="I9" s="8"/>
      <c r="J9" s="8"/>
      <c r="K9" s="8"/>
      <c r="L9" s="8"/>
      <c r="M9" s="8"/>
      <c r="N9" s="8"/>
      <c r="O9" s="8"/>
      <c r="P9" s="8"/>
      <c r="Q9" s="8"/>
      <c r="R9" s="8"/>
      <c r="S9" s="8"/>
      <c r="T9" s="8"/>
      <c r="U9" s="8"/>
      <c r="V9" s="8"/>
      <c r="W9" s="8"/>
      <c r="X9" s="8"/>
      <c r="Y9" s="8"/>
      <c r="Z9" s="8"/>
    </row>
    <row r="10" spans="1:26" ht="13.5" customHeight="1">
      <c r="A10" s="8">
        <v>3</v>
      </c>
      <c r="B10" s="8"/>
      <c r="C10" s="8"/>
      <c r="D10" s="8"/>
      <c r="E10" s="8"/>
      <c r="F10" s="9"/>
      <c r="G10" s="8"/>
      <c r="H10" s="8"/>
      <c r="I10" s="8"/>
      <c r="J10" s="8"/>
      <c r="K10" s="8"/>
      <c r="L10" s="8"/>
      <c r="M10" s="8"/>
      <c r="N10" s="8"/>
      <c r="O10" s="8"/>
      <c r="P10" s="8"/>
      <c r="Q10" s="8"/>
      <c r="R10" s="8"/>
      <c r="S10" s="8"/>
      <c r="T10" s="8"/>
      <c r="U10" s="8"/>
      <c r="V10" s="8"/>
      <c r="W10" s="8"/>
      <c r="X10" s="8"/>
      <c r="Y10" s="8"/>
      <c r="Z10" s="8"/>
    </row>
    <row r="11" spans="1:26" ht="13.5" customHeight="1">
      <c r="A11" s="8">
        <v>4</v>
      </c>
      <c r="B11" s="8"/>
      <c r="C11" s="8"/>
      <c r="D11" s="8"/>
      <c r="E11" s="8"/>
      <c r="F11" s="9"/>
      <c r="G11" s="8"/>
      <c r="H11" s="8"/>
      <c r="I11" s="8"/>
      <c r="J11" s="8"/>
      <c r="K11" s="8"/>
      <c r="L11" s="8"/>
      <c r="M11" s="8"/>
      <c r="N11" s="8"/>
      <c r="O11" s="8"/>
      <c r="P11" s="8"/>
      <c r="Q11" s="8"/>
      <c r="R11" s="8"/>
      <c r="S11" s="8"/>
      <c r="T11" s="8"/>
      <c r="U11" s="8"/>
      <c r="V11" s="8"/>
      <c r="W11" s="8"/>
      <c r="X11" s="8"/>
      <c r="Y11" s="8"/>
      <c r="Z11" s="8"/>
    </row>
    <row r="12" spans="1:26" ht="13.5" customHeight="1">
      <c r="A12" s="10">
        <v>5</v>
      </c>
      <c r="B12" s="10"/>
      <c r="C12" s="10"/>
      <c r="D12" s="10"/>
      <c r="E12" s="10"/>
      <c r="F12" s="11"/>
      <c r="G12" s="10"/>
      <c r="H12" s="10"/>
      <c r="I12" s="10"/>
      <c r="J12" s="10"/>
      <c r="K12" s="10"/>
      <c r="L12" s="10"/>
      <c r="M12" s="10"/>
      <c r="N12" s="10"/>
      <c r="O12" s="10"/>
      <c r="P12" s="10"/>
      <c r="Q12" s="10"/>
      <c r="R12" s="10"/>
      <c r="S12" s="10"/>
      <c r="T12" s="10"/>
      <c r="U12" s="10"/>
      <c r="V12" s="10"/>
      <c r="W12" s="10"/>
      <c r="X12" s="10"/>
      <c r="Y12" s="10"/>
      <c r="Z12" s="10"/>
    </row>
    <row r="13" spans="1:26" ht="13.5" customHeight="1">
      <c r="A13" s="12">
        <v>6</v>
      </c>
      <c r="B13" s="12"/>
      <c r="C13" s="12"/>
      <c r="D13" s="12"/>
      <c r="E13" s="12"/>
      <c r="F13" s="13"/>
      <c r="G13" s="12"/>
      <c r="H13" s="12"/>
      <c r="I13" s="12"/>
      <c r="J13" s="12"/>
      <c r="K13" s="12"/>
      <c r="L13" s="12"/>
      <c r="M13" s="12"/>
      <c r="N13" s="12"/>
      <c r="O13" s="12"/>
      <c r="P13" s="12"/>
      <c r="Q13" s="12"/>
      <c r="R13" s="12"/>
      <c r="S13" s="12"/>
      <c r="T13" s="12"/>
      <c r="U13" s="12"/>
      <c r="V13" s="12"/>
      <c r="W13" s="12"/>
      <c r="X13" s="12"/>
      <c r="Y13" s="12"/>
      <c r="Z13" s="12"/>
    </row>
    <row r="14" spans="1:26" ht="13.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6" ht="13.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13.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ht="13.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sheetData>
  <sheetProtection/>
  <mergeCells count="35">
    <mergeCell ref="Q6:Q7"/>
    <mergeCell ref="R6:R7"/>
    <mergeCell ref="S6:S7"/>
    <mergeCell ref="Z6:Z7"/>
    <mergeCell ref="T6:T7"/>
    <mergeCell ref="U6:U7"/>
    <mergeCell ref="V6:V7"/>
    <mergeCell ref="W6:W7"/>
    <mergeCell ref="X6:X7"/>
    <mergeCell ref="Y6:Y7"/>
    <mergeCell ref="I5:I7"/>
    <mergeCell ref="J5:J7"/>
    <mergeCell ref="K5:K7"/>
    <mergeCell ref="L6:L7"/>
    <mergeCell ref="M6:M7"/>
    <mergeCell ref="L5:P5"/>
    <mergeCell ref="N6:N7"/>
    <mergeCell ref="O6:O7"/>
    <mergeCell ref="P6:P7"/>
    <mergeCell ref="Q5:U5"/>
    <mergeCell ref="V5:Z5"/>
    <mergeCell ref="A4:A7"/>
    <mergeCell ref="B4:B7"/>
    <mergeCell ref="C5:C7"/>
    <mergeCell ref="D5:D7"/>
    <mergeCell ref="E5:E7"/>
    <mergeCell ref="F5:F7"/>
    <mergeCell ref="G5:G7"/>
    <mergeCell ref="H5:H7"/>
    <mergeCell ref="A1:B1"/>
    <mergeCell ref="B2:Z2"/>
    <mergeCell ref="A3:G3"/>
    <mergeCell ref="V3:Z3"/>
    <mergeCell ref="C4:J4"/>
    <mergeCell ref="K4:Z4"/>
  </mergeCells>
  <printOptions horizontalCentered="1"/>
  <pageMargins left="0" right="0" top="0.79" bottom="0.59" header="0.51" footer="0.51"/>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2018-10-12T17:09:20Z</cp:lastPrinted>
  <dcterms:created xsi:type="dcterms:W3CDTF">2018-06-13T19:24:19Z</dcterms:created>
  <dcterms:modified xsi:type="dcterms:W3CDTF">2018-10-12T17:17:31Z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2052-11.1.0.7832</vt:lpwstr>
  </property>
</Properties>
</file>