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6795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<sst xmlns="http://schemas.openxmlformats.org/spreadsheetml/2006/main" count="250" uniqueCount="165">
  <si>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</si>
  <si>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</si>
  <si>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</si>
  <si>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</si>
  <si>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</si>
  <si>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</si>
  <si>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</si>
  <si>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</si>
  <si>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</si>
  <si>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</si>
  <si>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</si>
  <si>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</si>
  <si>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</si>
  <si>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</si>
  <si>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</si>
  <si>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</si>
  <si>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</si>
  <si>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</si>
  <si>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</si>
  <si>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</si>
  <si>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</si>
  <si>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（十一）城乡社区支出</t>
  </si>
  <si>
    <t>二、结转下年</t>
  </si>
  <si>
    <t>收 入 总 计</t>
  </si>
  <si>
    <t>支 出 总 计</t>
  </si>
  <si>
    <t>一般公共预算支出表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</si>
  <si>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</si>
  <si>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t>备注</t>
  </si>
  <si>
    <t>科目编码及名称</t>
  </si>
  <si>
    <t>小计</t>
  </si>
  <si>
    <t>基本支出</t>
  </si>
  <si>
    <t>项目支出</t>
  </si>
  <si>
    <t xml:space="preserve">    [2082699]财政对其他基本养老保险基金的补助</t>
  </si>
  <si>
    <t xml:space="preserve">    [2082702]财政对工伤保险基金的补助</t>
  </si>
  <si>
    <t xml:space="preserve">    [2082703]财政对生育保险基金的补助</t>
  </si>
  <si>
    <t xml:space="preserve">    [2101103]公务员医疗补助</t>
  </si>
  <si>
    <t xml:space="preserve">    [2101201]财政对职工基本医疗保险基金的补助</t>
  </si>
  <si>
    <t xml:space="preserve">    [2210201]住房公积金</t>
  </si>
  <si>
    <t>一般公共预算基本支出表</t>
  </si>
  <si>
    <t>政府预算经济分类</t>
  </si>
  <si>
    <t>部门预算经济分类</t>
  </si>
  <si>
    <t>科目编码</t>
  </si>
  <si>
    <t>科目名称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</si>
  <si>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</si>
  <si>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</si>
  <si>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</si>
  <si>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</si>
  <si>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</si>
  <si>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</si>
  <si>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</si>
  <si>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</si>
  <si>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</si>
  <si>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</si>
  <si>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</si>
  <si>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</si>
  <si>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</si>
  <si>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</si>
  <si>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伙食补助费</t>
  </si>
  <si>
    <t>07</t>
  </si>
  <si>
    <t>绩效工资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</si>
  <si>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</si>
  <si>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</si>
  <si>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</si>
  <si>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</si>
  <si>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</si>
  <si>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</si>
  <si>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</si>
  <si>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</si>
  <si>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</si>
  <si>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</si>
  <si>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</si>
  <si>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失业保险</t>
  </si>
  <si>
    <t>工伤保险</t>
  </si>
  <si>
    <t>生育保险</t>
  </si>
  <si>
    <t>住房公积金</t>
  </si>
  <si>
    <t>13</t>
  </si>
  <si>
    <t>99</t>
  </si>
  <si>
    <t>其他工资福利支出</t>
  </si>
  <si>
    <t>14</t>
  </si>
  <si>
    <t>医疗费</t>
  </si>
  <si>
    <t>加班费</t>
  </si>
  <si>
    <t>休假探亲费</t>
  </si>
  <si>
    <t>未休假人员补助</t>
  </si>
  <si>
    <t>502</t>
  </si>
  <si>
    <t>机关商品和服务支出</t>
  </si>
  <si>
    <t>302</t>
  </si>
  <si>
    <t>办公经费</t>
  </si>
  <si>
    <t>办公费</t>
  </si>
  <si>
    <t>印刷费</t>
  </si>
  <si>
    <t>05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</si>
  <si>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</si>
  <si>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</si>
  <si>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</si>
  <si>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</si>
  <si>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</si>
  <si>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</si>
  <si>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</si>
  <si>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</si>
  <si>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15</t>
  </si>
  <si>
    <t>培训费</t>
  </si>
  <si>
    <t>16</t>
  </si>
  <si>
    <t>公务接待</t>
  </si>
  <si>
    <t>26</t>
  </si>
  <si>
    <t>劳务费</t>
  </si>
  <si>
    <t>39</t>
  </si>
  <si>
    <t>其他交通费用</t>
  </si>
  <si>
    <t>公务用车运行</t>
  </si>
  <si>
    <t>17</t>
  </si>
  <si>
    <t>公务接待费</t>
  </si>
  <si>
    <t>维修（护）费</t>
  </si>
  <si>
    <t>28</t>
  </si>
  <si>
    <t>工会经费</t>
  </si>
  <si>
    <t>其他商品和服务支出</t>
  </si>
  <si>
    <t>29</t>
  </si>
  <si>
    <t>福利费</t>
  </si>
  <si>
    <t>电梯运行维护费</t>
  </si>
  <si>
    <t>31</t>
  </si>
  <si>
    <t>车辆运行维护费</t>
  </si>
  <si>
    <t>被装购置费</t>
  </si>
  <si>
    <t>一般公共预算“三公”经费支出表</t>
  </si>
  <si>
    <t xml:space="preserve"> 2018年预算数</t>
  </si>
  <si>
    <r>
      <t xml:space="preserve"> 2018</t>
    </r>
    <r>
      <rPr>
        <b/>
        <sz val="10.5"/>
        <color indexed="8"/>
        <rFont val="宋体"/>
        <family val="0"/>
      </rPr>
      <t>年预算执行数</t>
    </r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</si>
  <si>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</si>
  <si>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</si>
  <si>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</si>
  <si>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</si>
  <si>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</si>
  <si>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</si>
  <si>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</si>
  <si>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</si>
  <si>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</si>
  <si>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</si>
  <si>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</si>
  <si>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</si>
  <si>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</si>
  <si>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</si>
  <si>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</si>
  <si>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</si>
  <si>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</si>
  <si>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</si>
  <si>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</si>
  <si>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</si>
  <si>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</si>
  <si>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</si>
  <si>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</si>
  <si>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</si>
  <si>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</si>
  <si>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</si>
  <si>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</si>
  <si>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</si>
  <si>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</si>
  <si>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</si>
  <si>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</si>
  <si>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</si>
  <si>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</si>
  <si>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</si>
  <si>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</si>
  <si>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</si>
  <si>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</si>
  <si>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上缴上级支出</t>
  </si>
  <si>
    <t>事业单位经营支出</t>
  </si>
  <si>
    <t>对下级单位
补助支出</t>
  </si>
  <si>
    <t xml:space="preserve">    [2050203]初中教育</t>
  </si>
  <si>
    <t xml:space="preserve">    [2082701]财政对失业保险基金的补助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</si>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</sst>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华文楷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37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0" xfId="0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2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9" fontId="50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49" fontId="10" fillId="32" borderId="13" xfId="40" applyNumberFormat="1" applyFont="1" applyFill="1" applyBorder="1" applyAlignment="1" applyProtection="1">
      <alignment horizontal="center" vertical="center" wrapText="1"/>
      <protection/>
    </xf>
    <xf numFmtId="0" fontId="50" fillId="32" borderId="10" xfId="0" applyFont="1" applyFill="1" applyBorder="1" applyAlignment="1">
      <alignment horizontal="right" vertical="center"/>
    </xf>
    <xf numFmtId="49" fontId="50" fillId="32" borderId="14" xfId="0" applyNumberFormat="1" applyFont="1" applyFill="1" applyBorder="1" applyAlignment="1">
      <alignment vertical="center"/>
    </xf>
    <xf numFmtId="0" fontId="1" fillId="32" borderId="14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50" fillId="32" borderId="15" xfId="0" applyNumberFormat="1" applyFont="1" applyFill="1" applyBorder="1" applyAlignment="1">
      <alignment vertical="center"/>
    </xf>
    <xf numFmtId="0" fontId="1" fillId="32" borderId="15" xfId="0" applyFont="1" applyFill="1" applyBorder="1" applyAlignment="1">
      <alignment vertical="center" wrapText="1"/>
    </xf>
    <xf numFmtId="49" fontId="50" fillId="32" borderId="10" xfId="0" applyNumberFormat="1" applyFont="1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/>
    </xf>
    <xf numFmtId="0" fontId="5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9" fillId="32" borderId="10" xfId="0" applyFont="1" applyFill="1" applyBorder="1" applyAlignment="1">
      <alignment horizontal="justify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" fontId="0" fillId="34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49" fontId="10" fillId="32" borderId="10" xfId="40" applyNumberFormat="1" applyFont="1" applyFill="1" applyBorder="1" applyAlignment="1">
      <alignment horizontal="center" vertical="center" wrapText="1"/>
      <protection/>
    </xf>
    <xf numFmtId="49" fontId="10" fillId="32" borderId="13" xfId="40" applyNumberFormat="1" applyFont="1" applyFill="1" applyBorder="1" applyAlignment="1">
      <alignment horizontal="center" vertical="center" wrapText="1"/>
      <protection/>
    </xf>
    <xf numFmtId="49" fontId="10" fillId="32" borderId="10" xfId="40" applyNumberFormat="1" applyFont="1" applyFill="1" applyBorder="1" applyAlignment="1" applyProtection="1">
      <alignment horizontal="center" vertical="center" wrapText="1"/>
      <protection/>
    </xf>
    <xf numFmtId="49" fontId="10" fillId="32" borderId="13" xfId="40" applyNumberFormat="1" applyFont="1" applyFill="1" applyBorder="1" applyAlignment="1" applyProtection="1">
      <alignment horizontal="center" vertical="center" wrapText="1"/>
      <protection/>
    </xf>
    <xf numFmtId="49" fontId="10" fillId="32" borderId="10" xfId="40" applyNumberFormat="1" applyFont="1" applyFill="1" applyBorder="1" applyAlignment="1" applyProtection="1">
      <alignment horizontal="center" vertical="center"/>
      <protection/>
    </xf>
    <xf numFmtId="49" fontId="10" fillId="32" borderId="13" xfId="40" applyNumberFormat="1" applyFont="1" applyFill="1" applyBorder="1" applyAlignment="1" applyProtection="1">
      <alignment horizontal="center" vertical="center"/>
      <protection/>
    </xf>
    <xf numFmtId="49" fontId="10" fillId="32" borderId="14" xfId="40" applyNumberFormat="1" applyFont="1" applyFill="1" applyBorder="1" applyAlignment="1" applyProtection="1">
      <alignment horizontal="center" vertical="center"/>
      <protection/>
    </xf>
    <xf numFmtId="49" fontId="10" fillId="32" borderId="22" xfId="40" applyNumberFormat="1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>
      <alignment horizontal="center" vertical="center" wrapText="1"/>
    </xf>
    <xf numFmtId="49" fontId="10" fillId="32" borderId="21" xfId="0" applyNumberFormat="1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 applyProtection="1">
      <alignment horizontal="center" vertical="center" wrapText="1"/>
      <protection/>
    </xf>
    <xf numFmtId="49" fontId="10" fillId="32" borderId="21" xfId="0" applyNumberFormat="1" applyFont="1" applyFill="1" applyBorder="1" applyAlignment="1" applyProtection="1">
      <alignment horizontal="center" vertical="center" wrapText="1"/>
      <protection/>
    </xf>
    <xf numFmtId="0" fontId="10" fillId="32" borderId="10" xfId="0" applyNumberFormat="1" applyFont="1" applyFill="1" applyBorder="1" applyAlignment="1" applyProtection="1">
      <alignment horizontal="center" vertical="center" wrapText="1"/>
      <protection/>
    </xf>
    <xf numFmtId="49" fontId="50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 wrapText="1"/>
    </xf>
    <xf numFmtId="49" fontId="9" fillId="32" borderId="15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right" vertical="center" wrapText="1"/>
    </xf>
    <xf numFmtId="0" fontId="50" fillId="32" borderId="14" xfId="0" applyFont="1" applyFill="1" applyBorder="1" applyAlignment="1">
      <alignment horizontal="right" vertical="center"/>
    </xf>
    <xf numFmtId="0" fontId="50" fillId="32" borderId="15" xfId="0" applyFont="1" applyFill="1" applyBorder="1" applyAlignment="1">
      <alignment horizontal="right" vertical="center"/>
    </xf>
    <xf numFmtId="0" fontId="50" fillId="32" borderId="21" xfId="0" applyFont="1" applyFill="1" applyBorder="1" applyAlignment="1">
      <alignment horizontal="right" vertical="center"/>
    </xf>
    <xf numFmtId="0" fontId="50" fillId="32" borderId="10" xfId="0" applyFont="1" applyFill="1" applyBorder="1" applyAlignment="1">
      <alignment horizontal="right" vertical="center"/>
    </xf>
    <xf numFmtId="0" fontId="9" fillId="32" borderId="14" xfId="0" applyFont="1" applyFill="1" applyBorder="1" applyAlignment="1">
      <alignment horizontal="right" vertical="center" wrapText="1"/>
    </xf>
    <xf numFmtId="0" fontId="9" fillId="32" borderId="15" xfId="0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49" fontId="0" fillId="36" borderId="13" xfId="0" applyNumberFormat="1" applyFont="1" applyFill="1" applyBorder="1" applyAlignment="1" applyProtection="1">
      <alignment horizontal="left" vertical="center" wrapText="1"/>
      <protection/>
    </xf>
    <xf numFmtId="4" fontId="0" fillId="36" borderId="10" xfId="0" applyNumberFormat="1" applyFont="1" applyFill="1" applyBorder="1" applyAlignment="1" applyProtection="1">
      <alignment horizontal="right" vertical="center"/>
      <protection/>
    </xf>
    <xf numFmtId="4" fontId="0" fillId="36" borderId="24" xfId="0" applyNumberFormat="1" applyFont="1" applyFill="1" applyBorder="1" applyAlignment="1" applyProtection="1">
      <alignment horizontal="right" vertical="center"/>
      <protection/>
    </xf>
    <xf numFmtId="4" fontId="0" fillId="36" borderId="10" xfId="0" applyNumberFormat="1" applyFill="1" applyBorder="1" applyAlignment="1">
      <alignment horizontal="right" vertical="center"/>
    </xf>
    <xf numFmtId="4" fontId="0" fillId="36" borderId="13" xfId="0" applyNumberFormat="1" applyFont="1" applyFill="1" applyBorder="1" applyAlignment="1" applyProtection="1">
      <alignment horizontal="right" vertical="center"/>
      <protection/>
    </xf>
    <xf numFmtId="4" fontId="0" fillId="36" borderId="12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C10" sqref="C10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8" t="s">
        <v>0</v>
      </c>
      <c r="B1" s="68"/>
      <c r="C1" s="68"/>
      <c r="D1" s="68"/>
      <c r="E1" s="68"/>
      <c r="F1" s="68"/>
    </row>
    <row r="2" spans="1:6" ht="18.75">
      <c r="A2" s="69" t="s">
        <v>1</v>
      </c>
      <c r="B2" s="70"/>
      <c r="C2" s="60"/>
      <c r="D2" s="60"/>
      <c r="E2" s="71" t="s">
        <v>2</v>
      </c>
      <c r="F2" s="71"/>
    </row>
    <row r="3" spans="1:6" ht="29.25" customHeight="1">
      <c r="A3" s="72" t="s">
        <v>3</v>
      </c>
      <c r="B3" s="73"/>
      <c r="C3" s="72" t="s">
        <v>4</v>
      </c>
      <c r="D3" s="74"/>
      <c r="E3" s="74"/>
      <c r="F3" s="73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61" t="s">
        <v>8</v>
      </c>
      <c r="F4" s="61" t="s">
        <v>9</v>
      </c>
    </row>
    <row r="5" spans="1:6" ht="33.75" customHeight="1">
      <c r="A5" s="62" t="s">
        <v>10</v>
      </c>
      <c r="B5" s="63">
        <f>SUM(B6:B8)</f>
        <v>1858.44</v>
      </c>
      <c r="C5" s="63" t="s">
        <v>11</v>
      </c>
      <c r="D5" s="63">
        <f>SUM(D6:D11)</f>
        <v>1858.44</v>
      </c>
      <c r="E5" s="63">
        <f>SUM(E6:E11)</f>
        <v>1858.44</v>
      </c>
      <c r="F5" s="63">
        <f>SUM(F6:F11)</f>
        <v>0</v>
      </c>
    </row>
    <row r="6" spans="1:6" ht="33.75" customHeight="1">
      <c r="A6" s="64" t="s">
        <v>12</v>
      </c>
      <c r="B6" s="65">
        <v>1858.44</v>
      </c>
      <c r="C6" s="66" t="s">
        <v>13</v>
      </c>
      <c r="D6" s="63">
        <f aca="true" t="shared" si="0" ref="D6:D12">SUM(E6:F6)</f>
        <v>0</v>
      </c>
      <c r="E6" s="65"/>
      <c r="F6" s="66"/>
    </row>
    <row r="7" spans="1:6" ht="33.75" customHeight="1">
      <c r="A7" s="64" t="s">
        <v>14</v>
      </c>
      <c r="B7" s="66"/>
      <c r="C7" s="66" t="s">
        <v>15</v>
      </c>
      <c r="D7" s="63">
        <f t="shared" si="0"/>
        <v>0</v>
      </c>
      <c r="E7" s="66"/>
      <c r="F7" s="66"/>
    </row>
    <row r="8" spans="1:6" ht="33.75" customHeight="1">
      <c r="A8" s="64"/>
      <c r="B8" s="66"/>
      <c r="C8" s="66" t="s">
        <v>16</v>
      </c>
      <c r="D8" s="63">
        <f t="shared" si="0"/>
        <v>0</v>
      </c>
      <c r="E8" s="66"/>
      <c r="F8" s="66"/>
    </row>
    <row r="9" spans="1:6" ht="33.75" customHeight="1">
      <c r="A9" s="62" t="s">
        <v>17</v>
      </c>
      <c r="B9" s="63">
        <f>SUM(B10:B11)</f>
        <v>0</v>
      </c>
      <c r="C9" s="66" t="s">
        <v>18</v>
      </c>
      <c r="D9" s="63">
        <f t="shared" si="0"/>
        <v>0</v>
      </c>
      <c r="E9" s="66"/>
      <c r="F9" s="66"/>
    </row>
    <row r="10" spans="1:6" ht="33.75" customHeight="1">
      <c r="A10" s="64" t="s">
        <v>12</v>
      </c>
      <c r="B10" s="66"/>
      <c r="C10" s="66" t="s">
        <v>19</v>
      </c>
      <c r="D10" s="63">
        <f t="shared" si="0"/>
        <v>1858.44</v>
      </c>
      <c r="E10" s="66">
        <v>1858.44</v>
      </c>
      <c r="F10" s="66"/>
    </row>
    <row r="11" spans="1:6" ht="33.75" customHeight="1">
      <c r="A11" s="64" t="s">
        <v>14</v>
      </c>
      <c r="B11" s="66"/>
      <c r="C11" s="130" t="s">
        <v>20</v>
      </c>
      <c r="D11" s="63">
        <f t="shared" si="0"/>
        <v>0</v>
      </c>
      <c r="E11" s="66"/>
      <c r="F11" s="66"/>
    </row>
    <row r="12" spans="1:6" ht="33.75" customHeight="1">
      <c r="A12" s="66"/>
      <c r="B12" s="66"/>
      <c r="C12" s="130" t="s">
        <v>21</v>
      </c>
      <c r="D12" s="63">
        <f t="shared" si="0"/>
        <v>0</v>
      </c>
      <c r="E12" s="65"/>
      <c r="F12" s="66"/>
    </row>
    <row r="13" spans="1:6" ht="33.75" customHeight="1">
      <c r="A13" s="66"/>
      <c r="B13" s="66"/>
      <c r="C13" s="66" t="s">
        <v>22</v>
      </c>
      <c r="D13" s="63"/>
      <c r="E13" s="66"/>
      <c r="F13" s="66"/>
    </row>
    <row r="14" spans="1:6" ht="33.75" customHeight="1">
      <c r="A14" s="66"/>
      <c r="B14" s="66"/>
      <c r="C14" s="66"/>
      <c r="D14" s="63"/>
      <c r="E14" s="66"/>
      <c r="F14" s="66"/>
    </row>
    <row r="15" spans="1:6" ht="33.75" customHeight="1">
      <c r="A15" s="63" t="s">
        <v>23</v>
      </c>
      <c r="B15" s="63">
        <f>B5+B9</f>
        <v>1858.44</v>
      </c>
      <c r="C15" s="63" t="s">
        <v>24</v>
      </c>
      <c r="D15" s="67">
        <f>E15</f>
        <v>1858.44</v>
      </c>
      <c r="E15" s="67">
        <f>E10</f>
        <v>1858.44</v>
      </c>
      <c r="F15" s="63">
        <f>F13+F5</f>
        <v>0</v>
      </c>
    </row>
    <row r="16" ht="24">
      <c r="A16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E11" sqref="E11"/>
    </sheetView>
  </sheetViews>
  <sheetFormatPr defaultColWidth="9.140625" defaultRowHeight="15"/>
  <cols>
    <col min="1" max="1" width="47.140625" style="23" customWidth="1"/>
    <col min="2" max="2" width="14.00390625" style="23" customWidth="1"/>
    <col min="3" max="3" width="13.57421875" style="23" customWidth="1"/>
    <col min="4" max="4" width="12.421875" style="23" customWidth="1"/>
    <col min="5" max="5" width="12.00390625" style="23" customWidth="1"/>
    <col min="6" max="6" width="9.00390625" style="23" bestFit="1" customWidth="1"/>
    <col min="7" max="16384" width="9.00390625" style="23" customWidth="1"/>
  </cols>
  <sheetData>
    <row r="1" spans="1:5" ht="36" customHeight="1">
      <c r="A1" s="55"/>
      <c r="B1" s="2" t="s">
        <v>25</v>
      </c>
      <c r="C1" s="55"/>
      <c r="D1" s="55"/>
      <c r="E1" s="55"/>
    </row>
    <row r="2" spans="1:5" ht="16.5" customHeight="1">
      <c r="A2" s="75"/>
      <c r="B2" s="75"/>
      <c r="C2" s="75"/>
      <c r="D2" s="75"/>
      <c r="E2" s="75"/>
    </row>
    <row r="3" spans="1:5" ht="45" customHeight="1">
      <c r="A3" s="56"/>
      <c r="B3" s="76" t="s">
        <v>26</v>
      </c>
      <c r="C3" s="76"/>
      <c r="D3" s="76"/>
      <c r="E3" s="76" t="s">
        <v>27</v>
      </c>
    </row>
    <row r="4" spans="1:5" ht="45" customHeight="1">
      <c r="A4" s="5" t="s">
        <v>28</v>
      </c>
      <c r="B4" s="5" t="s">
        <v>29</v>
      </c>
      <c r="C4" s="5" t="s">
        <v>30</v>
      </c>
      <c r="D4" s="5" t="s">
        <v>31</v>
      </c>
      <c r="E4" s="76"/>
    </row>
    <row r="5" spans="1:5" ht="39" customHeight="1">
      <c r="A5" s="131" t="s">
        <v>162</v>
      </c>
      <c r="B5" s="57">
        <f>C5+D5</f>
        <v>1379.91</v>
      </c>
      <c r="C5" s="132">
        <v>1379.91</v>
      </c>
      <c r="D5" s="132">
        <v>0</v>
      </c>
      <c r="E5" s="5"/>
    </row>
    <row r="6" spans="1:5" ht="18" customHeight="1">
      <c r="A6" s="131" t="s">
        <v>32</v>
      </c>
      <c r="B6" s="57">
        <f aca="true" t="shared" si="0" ref="B6:B12">C6+D6</f>
        <v>212.62</v>
      </c>
      <c r="C6" s="132">
        <v>212.62</v>
      </c>
      <c r="D6" s="132">
        <v>0</v>
      </c>
      <c r="E6" s="58"/>
    </row>
    <row r="7" spans="1:5" ht="18" customHeight="1">
      <c r="A7" s="131" t="s">
        <v>163</v>
      </c>
      <c r="B7" s="57">
        <f t="shared" si="0"/>
        <v>5.32</v>
      </c>
      <c r="C7" s="132">
        <v>5.32</v>
      </c>
      <c r="D7" s="132">
        <v>0</v>
      </c>
      <c r="E7" s="58"/>
    </row>
    <row r="8" spans="1:5" ht="18" customHeight="1">
      <c r="A8" s="131" t="s">
        <v>33</v>
      </c>
      <c r="B8" s="57">
        <f t="shared" si="0"/>
        <v>2.13</v>
      </c>
      <c r="C8" s="132">
        <v>2.13</v>
      </c>
      <c r="D8" s="132">
        <v>0</v>
      </c>
      <c r="E8" s="58"/>
    </row>
    <row r="9" spans="1:5" ht="18" customHeight="1">
      <c r="A9" s="131" t="s">
        <v>34</v>
      </c>
      <c r="B9" s="57">
        <f t="shared" si="0"/>
        <v>7.44</v>
      </c>
      <c r="C9" s="132">
        <v>7.44</v>
      </c>
      <c r="D9" s="132">
        <v>0</v>
      </c>
      <c r="E9" s="58"/>
    </row>
    <row r="10" spans="1:5" ht="18" customHeight="1">
      <c r="A10" s="131" t="s">
        <v>35</v>
      </c>
      <c r="B10" s="57">
        <f t="shared" si="0"/>
        <v>31.89</v>
      </c>
      <c r="C10" s="132">
        <v>31.89</v>
      </c>
      <c r="D10" s="132">
        <v>0</v>
      </c>
      <c r="E10" s="58"/>
    </row>
    <row r="11" spans="1:5" ht="18" customHeight="1">
      <c r="A11" s="131" t="s">
        <v>36</v>
      </c>
      <c r="B11" s="57">
        <f t="shared" si="0"/>
        <v>85.05</v>
      </c>
      <c r="C11" s="132">
        <v>85.05</v>
      </c>
      <c r="D11" s="132">
        <v>0</v>
      </c>
      <c r="E11" s="58"/>
    </row>
    <row r="12" spans="1:5" ht="18" customHeight="1">
      <c r="A12" s="131" t="s">
        <v>37</v>
      </c>
      <c r="B12" s="57">
        <f t="shared" si="0"/>
        <v>134.08</v>
      </c>
      <c r="C12" s="132">
        <v>134.08</v>
      </c>
      <c r="D12" s="132">
        <v>0</v>
      </c>
      <c r="E12" s="58"/>
    </row>
    <row r="13" spans="1:5" ht="18" customHeight="1">
      <c r="A13" s="59" t="s">
        <v>164</v>
      </c>
      <c r="B13" s="57">
        <f>SUM(B5:B12)</f>
        <v>1858.4400000000003</v>
      </c>
      <c r="C13" s="57">
        <f>SUM(C5:C12)</f>
        <v>1858.4400000000003</v>
      </c>
      <c r="D13" s="57">
        <f>SUM(D5:D12)</f>
        <v>0</v>
      </c>
      <c r="E13" s="59"/>
    </row>
    <row r="14" ht="27" customHeight="1"/>
    <row r="15" ht="27" customHeight="1"/>
    <row r="16" ht="27" customHeight="1"/>
    <row r="17" ht="27" customHeight="1"/>
  </sheetData>
  <sheetProtection/>
  <mergeCells count="3">
    <mergeCell ref="A2:E2"/>
    <mergeCell ref="B3:D3"/>
    <mergeCell ref="E3:E4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zoomScalePageLayoutView="0" workbookViewId="0" topLeftCell="A22">
      <selection activeCell="K42" sqref="K42"/>
    </sheetView>
  </sheetViews>
  <sheetFormatPr defaultColWidth="9.00390625" defaultRowHeight="15"/>
  <cols>
    <col min="1" max="1" width="5.8515625" style="23" customWidth="1"/>
    <col min="2" max="2" width="4.421875" style="26" customWidth="1"/>
    <col min="3" max="3" width="19.00390625" style="23" customWidth="1"/>
    <col min="4" max="4" width="14.28125" style="16" customWidth="1"/>
    <col min="5" max="5" width="6.421875" style="23" customWidth="1"/>
    <col min="6" max="6" width="6.28125" style="26" customWidth="1"/>
    <col min="7" max="7" width="18.57421875" style="0" customWidth="1"/>
    <col min="8" max="8" width="10.28125" style="0" customWidth="1"/>
    <col min="9" max="10" width="11.00390625" style="0" customWidth="1"/>
    <col min="11" max="11" width="11.28125" style="0" customWidth="1"/>
  </cols>
  <sheetData>
    <row r="1" spans="1:11" ht="42.75" customHeight="1">
      <c r="A1" s="77" t="s">
        <v>38</v>
      </c>
      <c r="B1" s="77"/>
      <c r="C1" s="77"/>
      <c r="D1" s="78"/>
      <c r="E1" s="77"/>
      <c r="F1" s="77"/>
      <c r="G1" s="77"/>
      <c r="H1" s="77"/>
      <c r="I1" s="77"/>
      <c r="J1" s="77"/>
      <c r="K1" s="77"/>
    </row>
    <row r="2" spans="1:11" ht="25.5" customHeight="1">
      <c r="A2" s="79" t="s">
        <v>39</v>
      </c>
      <c r="B2" s="79"/>
      <c r="C2" s="79"/>
      <c r="D2" s="80"/>
      <c r="E2" s="79" t="s">
        <v>40</v>
      </c>
      <c r="F2" s="79"/>
      <c r="G2" s="79"/>
      <c r="H2" s="79"/>
      <c r="I2" s="79"/>
      <c r="J2" s="79"/>
      <c r="K2" s="118" t="s">
        <v>27</v>
      </c>
    </row>
    <row r="3" spans="1:11" ht="25.5" customHeight="1">
      <c r="A3" s="81" t="s">
        <v>41</v>
      </c>
      <c r="B3" s="81"/>
      <c r="C3" s="81" t="s">
        <v>42</v>
      </c>
      <c r="D3" s="81" t="s">
        <v>7</v>
      </c>
      <c r="E3" s="82" t="s">
        <v>41</v>
      </c>
      <c r="F3" s="82"/>
      <c r="G3" s="81" t="s">
        <v>42</v>
      </c>
      <c r="H3" s="81"/>
      <c r="I3" s="116" t="s">
        <v>43</v>
      </c>
      <c r="J3" s="117" t="s">
        <v>44</v>
      </c>
      <c r="K3" s="116"/>
    </row>
    <row r="4" spans="1:11" ht="25.5" customHeight="1">
      <c r="A4" s="28" t="s">
        <v>45</v>
      </c>
      <c r="B4" s="29" t="s">
        <v>46</v>
      </c>
      <c r="C4" s="81"/>
      <c r="D4" s="81"/>
      <c r="E4" s="27" t="s">
        <v>45</v>
      </c>
      <c r="F4" s="29" t="s">
        <v>46</v>
      </c>
      <c r="G4" s="81"/>
      <c r="H4" s="81"/>
      <c r="I4" s="117"/>
      <c r="J4" s="79"/>
      <c r="K4" s="117"/>
    </row>
    <row r="5" spans="1:11" ht="25.5" customHeight="1">
      <c r="A5" s="30">
        <v>501</v>
      </c>
      <c r="B5" s="31"/>
      <c r="C5" s="6" t="s">
        <v>47</v>
      </c>
      <c r="D5" s="32">
        <f>SUM(D6:D24)</f>
        <v>1810.65</v>
      </c>
      <c r="E5" s="33">
        <v>301</v>
      </c>
      <c r="F5" s="34"/>
      <c r="G5" s="83" t="s">
        <v>48</v>
      </c>
      <c r="H5" s="84"/>
      <c r="I5" s="32">
        <f>SUM(I6:I15)+SUM(I19:I24)</f>
        <v>1810.65</v>
      </c>
      <c r="J5" s="32">
        <f>SUM(J6:J15)+SUM(J19:J24)</f>
        <v>0</v>
      </c>
      <c r="K5" s="52"/>
    </row>
    <row r="6" spans="1:11" ht="19.5" customHeight="1">
      <c r="A6" s="101"/>
      <c r="B6" s="102" t="s">
        <v>49</v>
      </c>
      <c r="C6" s="93" t="s">
        <v>50</v>
      </c>
      <c r="D6" s="109">
        <f ca="1">SUM(I6:I6:I10)+I21+I22+I23</f>
        <v>1227.8400000000001</v>
      </c>
      <c r="E6" s="35"/>
      <c r="F6" s="36" t="s">
        <v>49</v>
      </c>
      <c r="G6" s="85" t="s">
        <v>51</v>
      </c>
      <c r="H6" s="86"/>
      <c r="I6" s="132">
        <v>297.64</v>
      </c>
      <c r="J6" s="53"/>
      <c r="K6" s="24"/>
    </row>
    <row r="7" spans="1:11" ht="19.5" customHeight="1">
      <c r="A7" s="101"/>
      <c r="B7" s="102"/>
      <c r="C7" s="93"/>
      <c r="D7" s="109"/>
      <c r="E7" s="35"/>
      <c r="F7" s="36" t="s">
        <v>52</v>
      </c>
      <c r="G7" s="85" t="s">
        <v>53</v>
      </c>
      <c r="H7" s="86"/>
      <c r="I7" s="132">
        <v>842.24</v>
      </c>
      <c r="J7" s="53"/>
      <c r="K7" s="24"/>
    </row>
    <row r="8" spans="1:11" ht="19.5" customHeight="1">
      <c r="A8" s="101"/>
      <c r="B8" s="102"/>
      <c r="C8" s="93"/>
      <c r="D8" s="109"/>
      <c r="E8" s="35"/>
      <c r="F8" s="36" t="s">
        <v>54</v>
      </c>
      <c r="G8" s="85" t="s">
        <v>55</v>
      </c>
      <c r="H8" s="86"/>
      <c r="I8" s="133">
        <v>87.96</v>
      </c>
      <c r="J8" s="53"/>
      <c r="K8" s="24"/>
    </row>
    <row r="9" spans="1:11" ht="19.5" customHeight="1">
      <c r="A9" s="101"/>
      <c r="B9" s="102"/>
      <c r="C9" s="93"/>
      <c r="D9" s="109"/>
      <c r="E9" s="37"/>
      <c r="F9" s="36" t="s">
        <v>56</v>
      </c>
      <c r="G9" s="85" t="s">
        <v>57</v>
      </c>
      <c r="H9" s="86"/>
      <c r="I9" s="133">
        <v>0</v>
      </c>
      <c r="J9" s="53"/>
      <c r="K9" s="24"/>
    </row>
    <row r="10" spans="1:11" ht="19.5" customHeight="1">
      <c r="A10" s="101"/>
      <c r="B10" s="102"/>
      <c r="C10" s="93"/>
      <c r="D10" s="109"/>
      <c r="E10" s="37"/>
      <c r="F10" s="36" t="s">
        <v>58</v>
      </c>
      <c r="G10" s="85" t="s">
        <v>59</v>
      </c>
      <c r="H10" s="86"/>
      <c r="I10" s="132">
        <v>0</v>
      </c>
      <c r="J10" s="53"/>
      <c r="K10" s="24"/>
    </row>
    <row r="11" spans="1:11" ht="19.5" customHeight="1">
      <c r="A11" s="101"/>
      <c r="B11" s="102" t="s">
        <v>52</v>
      </c>
      <c r="C11" s="105" t="s">
        <v>60</v>
      </c>
      <c r="D11" s="110">
        <f>SUM(I11:I15)</f>
        <v>344.45</v>
      </c>
      <c r="E11" s="37"/>
      <c r="F11" s="36" t="s">
        <v>61</v>
      </c>
      <c r="G11" s="87" t="s">
        <v>62</v>
      </c>
      <c r="H11" s="88"/>
      <c r="I11" s="132">
        <v>212.62</v>
      </c>
      <c r="J11" s="53"/>
      <c r="K11" s="24"/>
    </row>
    <row r="12" spans="1:11" ht="19.5" customHeight="1">
      <c r="A12" s="101"/>
      <c r="B12" s="102"/>
      <c r="C12" s="105"/>
      <c r="D12" s="111"/>
      <c r="E12" s="37"/>
      <c r="F12" s="36" t="s">
        <v>63</v>
      </c>
      <c r="G12" s="87" t="s">
        <v>64</v>
      </c>
      <c r="H12" s="88"/>
      <c r="I12" s="132">
        <v>0</v>
      </c>
      <c r="J12" s="53"/>
      <c r="K12" s="24"/>
    </row>
    <row r="13" spans="1:11" ht="19.5" customHeight="1">
      <c r="A13" s="101"/>
      <c r="B13" s="102"/>
      <c r="C13" s="105"/>
      <c r="D13" s="111"/>
      <c r="E13" s="37"/>
      <c r="F13" s="36" t="s">
        <v>65</v>
      </c>
      <c r="G13" s="87" t="s">
        <v>66</v>
      </c>
      <c r="H13" s="88"/>
      <c r="I13" s="132">
        <v>85.05</v>
      </c>
      <c r="J13" s="53"/>
      <c r="K13" s="24"/>
    </row>
    <row r="14" spans="1:11" ht="19.5" customHeight="1">
      <c r="A14" s="101"/>
      <c r="B14" s="102"/>
      <c r="C14" s="105"/>
      <c r="D14" s="111"/>
      <c r="E14" s="37"/>
      <c r="F14" s="36" t="s">
        <v>67</v>
      </c>
      <c r="G14" s="87" t="s">
        <v>68</v>
      </c>
      <c r="H14" s="88"/>
      <c r="I14" s="132">
        <v>31.89</v>
      </c>
      <c r="J14" s="53"/>
      <c r="K14" s="24"/>
    </row>
    <row r="15" spans="1:11" ht="19.5" customHeight="1">
      <c r="A15" s="101"/>
      <c r="B15" s="102"/>
      <c r="C15" s="105"/>
      <c r="D15" s="111"/>
      <c r="E15" s="37"/>
      <c r="F15" s="36" t="s">
        <v>69</v>
      </c>
      <c r="G15" s="89" t="s">
        <v>70</v>
      </c>
      <c r="H15" s="38" t="s">
        <v>29</v>
      </c>
      <c r="I15" s="132">
        <v>14.89</v>
      </c>
      <c r="J15" s="53"/>
      <c r="K15" s="24"/>
    </row>
    <row r="16" spans="1:11" ht="19.5" customHeight="1">
      <c r="A16" s="101"/>
      <c r="B16" s="102"/>
      <c r="C16" s="105"/>
      <c r="D16" s="111"/>
      <c r="E16" s="37"/>
      <c r="F16" s="36"/>
      <c r="G16" s="89"/>
      <c r="H16" s="38" t="s">
        <v>71</v>
      </c>
      <c r="I16" s="133">
        <v>5.32</v>
      </c>
      <c r="J16" s="53"/>
      <c r="K16" s="24"/>
    </row>
    <row r="17" spans="1:11" ht="19.5" customHeight="1">
      <c r="A17" s="101"/>
      <c r="B17" s="102"/>
      <c r="C17" s="105"/>
      <c r="D17" s="111"/>
      <c r="E17" s="37"/>
      <c r="F17" s="36"/>
      <c r="G17" s="89"/>
      <c r="H17" s="38" t="s">
        <v>72</v>
      </c>
      <c r="I17" s="133">
        <v>2.13</v>
      </c>
      <c r="J17" s="53"/>
      <c r="K17" s="24"/>
    </row>
    <row r="18" spans="1:11" ht="19.5" customHeight="1">
      <c r="A18" s="101"/>
      <c r="B18" s="102"/>
      <c r="C18" s="105"/>
      <c r="D18" s="112"/>
      <c r="E18" s="37"/>
      <c r="F18" s="36"/>
      <c r="G18" s="89"/>
      <c r="H18" s="38" t="s">
        <v>73</v>
      </c>
      <c r="I18" s="132">
        <v>7.44</v>
      </c>
      <c r="J18" s="53"/>
      <c r="K18" s="24"/>
    </row>
    <row r="19" spans="1:11" ht="19.5" customHeight="1">
      <c r="A19" s="30"/>
      <c r="B19" s="31" t="s">
        <v>54</v>
      </c>
      <c r="C19" s="6" t="s">
        <v>74</v>
      </c>
      <c r="D19" s="39">
        <f>I19</f>
        <v>134.08</v>
      </c>
      <c r="E19" s="37"/>
      <c r="F19" s="36" t="s">
        <v>75</v>
      </c>
      <c r="G19" s="89" t="s">
        <v>74</v>
      </c>
      <c r="H19" s="90"/>
      <c r="I19" s="132">
        <v>134.08</v>
      </c>
      <c r="J19" s="53"/>
      <c r="K19" s="24"/>
    </row>
    <row r="20" spans="1:11" ht="19.5" customHeight="1">
      <c r="A20" s="101"/>
      <c r="B20" s="102" t="s">
        <v>76</v>
      </c>
      <c r="C20" s="105" t="s">
        <v>77</v>
      </c>
      <c r="D20" s="113">
        <f>I24</f>
        <v>104.28</v>
      </c>
      <c r="E20" s="37"/>
      <c r="F20" s="36" t="s">
        <v>78</v>
      </c>
      <c r="G20" s="89" t="s">
        <v>79</v>
      </c>
      <c r="H20" s="90"/>
      <c r="I20" s="132">
        <v>0</v>
      </c>
      <c r="J20" s="53"/>
      <c r="K20" s="24"/>
    </row>
    <row r="21" spans="1:11" ht="19.5" customHeight="1">
      <c r="A21" s="101"/>
      <c r="B21" s="102"/>
      <c r="C21" s="105"/>
      <c r="D21" s="113"/>
      <c r="E21" s="37"/>
      <c r="F21" s="36" t="s">
        <v>76</v>
      </c>
      <c r="G21" s="91" t="s">
        <v>80</v>
      </c>
      <c r="H21" s="92"/>
      <c r="I21" s="132">
        <v>0</v>
      </c>
      <c r="J21" s="53"/>
      <c r="K21" s="24"/>
    </row>
    <row r="22" spans="1:11" ht="19.5" customHeight="1">
      <c r="A22" s="101"/>
      <c r="B22" s="102"/>
      <c r="C22" s="105"/>
      <c r="D22" s="113"/>
      <c r="E22" s="37"/>
      <c r="F22" s="36"/>
      <c r="G22" s="89" t="s">
        <v>81</v>
      </c>
      <c r="H22" s="90"/>
      <c r="I22" s="132">
        <v>0</v>
      </c>
      <c r="J22" s="53"/>
      <c r="K22" s="24"/>
    </row>
    <row r="23" spans="1:11" ht="19.5" customHeight="1">
      <c r="A23" s="101"/>
      <c r="B23" s="102"/>
      <c r="C23" s="105"/>
      <c r="D23" s="113"/>
      <c r="E23" s="37"/>
      <c r="F23" s="36"/>
      <c r="G23" s="89" t="s">
        <v>82</v>
      </c>
      <c r="H23" s="90"/>
      <c r="I23" s="132">
        <v>0</v>
      </c>
      <c r="J23" s="53"/>
      <c r="K23" s="24"/>
    </row>
    <row r="24" spans="1:11" ht="19.5" customHeight="1">
      <c r="A24" s="101"/>
      <c r="B24" s="102"/>
      <c r="C24" s="105"/>
      <c r="D24" s="113"/>
      <c r="E24" s="37"/>
      <c r="F24" s="36" t="s">
        <v>76</v>
      </c>
      <c r="G24" s="85" t="s">
        <v>77</v>
      </c>
      <c r="H24" s="86"/>
      <c r="I24" s="132">
        <v>104.28</v>
      </c>
      <c r="J24" s="53"/>
      <c r="K24" s="24"/>
    </row>
    <row r="25" spans="1:11" ht="19.5" customHeight="1">
      <c r="A25" s="30" t="s">
        <v>83</v>
      </c>
      <c r="B25" s="30"/>
      <c r="C25" s="6" t="s">
        <v>84</v>
      </c>
      <c r="D25" s="32">
        <f>SUM(D26:D45)</f>
        <v>25.139999999999997</v>
      </c>
      <c r="E25" s="36" t="s">
        <v>85</v>
      </c>
      <c r="F25" s="36"/>
      <c r="G25" s="93" t="s">
        <v>84</v>
      </c>
      <c r="H25" s="94"/>
      <c r="I25" s="32">
        <f>SUM(I26:I42)</f>
        <v>0</v>
      </c>
      <c r="J25" s="32">
        <f>SUM(J26:J45)</f>
        <v>25.139999999999997</v>
      </c>
      <c r="K25" s="52"/>
    </row>
    <row r="26" spans="1:11" ht="19.5" customHeight="1">
      <c r="A26" s="40"/>
      <c r="B26" s="103" t="s">
        <v>49</v>
      </c>
      <c r="C26" s="106" t="s">
        <v>86</v>
      </c>
      <c r="D26" s="114">
        <f>SUM(J26:J32)+J41+J40</f>
        <v>25.139999999999997</v>
      </c>
      <c r="E26" s="41"/>
      <c r="F26" s="36" t="s">
        <v>49</v>
      </c>
      <c r="G26" s="95" t="s">
        <v>87</v>
      </c>
      <c r="H26" s="95"/>
      <c r="I26" s="53"/>
      <c r="J26" s="132">
        <v>0</v>
      </c>
      <c r="K26" s="24"/>
    </row>
    <row r="27" spans="1:11" ht="19.5" customHeight="1">
      <c r="A27" s="43"/>
      <c r="B27" s="104"/>
      <c r="C27" s="107"/>
      <c r="D27" s="115"/>
      <c r="E27" s="44"/>
      <c r="F27" s="36" t="s">
        <v>52</v>
      </c>
      <c r="G27" s="96" t="s">
        <v>88</v>
      </c>
      <c r="H27" s="97"/>
      <c r="I27" s="53"/>
      <c r="J27" s="132">
        <v>0</v>
      </c>
      <c r="K27" s="24"/>
    </row>
    <row r="28" spans="1:11" ht="19.5" customHeight="1">
      <c r="A28" s="43"/>
      <c r="B28" s="104"/>
      <c r="C28" s="107"/>
      <c r="D28" s="115"/>
      <c r="E28" s="44"/>
      <c r="F28" s="36" t="s">
        <v>89</v>
      </c>
      <c r="G28" s="98" t="s">
        <v>90</v>
      </c>
      <c r="H28" s="99"/>
      <c r="I28" s="53"/>
      <c r="J28" s="132">
        <v>0</v>
      </c>
      <c r="K28" s="24"/>
    </row>
    <row r="29" spans="1:11" ht="19.5" customHeight="1">
      <c r="A29" s="43"/>
      <c r="B29" s="104"/>
      <c r="C29" s="107"/>
      <c r="D29" s="115"/>
      <c r="E29" s="44"/>
      <c r="F29" s="36" t="s">
        <v>56</v>
      </c>
      <c r="G29" s="98" t="s">
        <v>91</v>
      </c>
      <c r="H29" s="99"/>
      <c r="I29" s="53"/>
      <c r="J29" s="132">
        <v>0</v>
      </c>
      <c r="K29" s="24"/>
    </row>
    <row r="30" spans="1:11" ht="19.5" customHeight="1">
      <c r="A30" s="43"/>
      <c r="B30" s="104"/>
      <c r="C30" s="107"/>
      <c r="D30" s="115"/>
      <c r="E30" s="44"/>
      <c r="F30" s="36" t="s">
        <v>58</v>
      </c>
      <c r="G30" s="98" t="s">
        <v>92</v>
      </c>
      <c r="H30" s="99"/>
      <c r="I30" s="53"/>
      <c r="J30" s="132">
        <v>0</v>
      </c>
      <c r="K30" s="24"/>
    </row>
    <row r="31" spans="1:11" ht="19.5" customHeight="1">
      <c r="A31" s="43"/>
      <c r="B31" s="104"/>
      <c r="C31" s="107"/>
      <c r="D31" s="115"/>
      <c r="E31" s="44"/>
      <c r="F31" s="36" t="s">
        <v>61</v>
      </c>
      <c r="G31" s="95" t="s">
        <v>93</v>
      </c>
      <c r="H31" s="95"/>
      <c r="I31" s="53"/>
      <c r="J31" s="132">
        <v>0</v>
      </c>
      <c r="K31" s="24"/>
    </row>
    <row r="32" spans="1:11" ht="19.5" customHeight="1">
      <c r="A32" s="43"/>
      <c r="B32" s="104"/>
      <c r="C32" s="107"/>
      <c r="D32" s="115"/>
      <c r="E32" s="44"/>
      <c r="F32" s="36" t="s">
        <v>67</v>
      </c>
      <c r="G32" s="95" t="s">
        <v>94</v>
      </c>
      <c r="H32" s="95"/>
      <c r="I32" s="53"/>
      <c r="J32" s="132">
        <v>0</v>
      </c>
      <c r="K32" s="24"/>
    </row>
    <row r="33" spans="1:11" ht="13.5">
      <c r="A33" s="43"/>
      <c r="B33" s="104"/>
      <c r="C33" s="107"/>
      <c r="D33" s="115"/>
      <c r="E33" s="44"/>
      <c r="F33" s="36" t="s">
        <v>69</v>
      </c>
      <c r="G33" s="96" t="s">
        <v>95</v>
      </c>
      <c r="H33" s="97"/>
      <c r="I33" s="53"/>
      <c r="J33" s="132">
        <v>0</v>
      </c>
      <c r="K33" s="24"/>
    </row>
    <row r="34" spans="1:11" ht="13.5">
      <c r="A34" s="43"/>
      <c r="B34" s="104"/>
      <c r="C34" s="107"/>
      <c r="D34" s="115"/>
      <c r="E34" s="44"/>
      <c r="F34" s="36" t="s">
        <v>75</v>
      </c>
      <c r="G34" s="95" t="s">
        <v>96</v>
      </c>
      <c r="H34" s="95"/>
      <c r="I34" s="53"/>
      <c r="J34" s="132">
        <v>0</v>
      </c>
      <c r="K34" s="24"/>
    </row>
    <row r="35" spans="1:11" ht="13.5">
      <c r="A35" s="45"/>
      <c r="B35" s="30" t="s">
        <v>52</v>
      </c>
      <c r="C35" s="46" t="s">
        <v>97</v>
      </c>
      <c r="D35" s="39">
        <f>J35</f>
        <v>0</v>
      </c>
      <c r="E35" s="47"/>
      <c r="F35" s="36" t="s">
        <v>98</v>
      </c>
      <c r="G35" s="96" t="s">
        <v>97</v>
      </c>
      <c r="H35" s="97"/>
      <c r="I35" s="53"/>
      <c r="J35" s="132">
        <v>0</v>
      </c>
      <c r="K35" s="24"/>
    </row>
    <row r="36" spans="1:11" ht="13.5">
      <c r="A36" s="48"/>
      <c r="B36" s="30" t="s">
        <v>54</v>
      </c>
      <c r="C36" s="46" t="s">
        <v>99</v>
      </c>
      <c r="D36" s="39">
        <f>J36</f>
        <v>0</v>
      </c>
      <c r="E36" s="37"/>
      <c r="F36" s="36" t="s">
        <v>100</v>
      </c>
      <c r="G36" s="95" t="s">
        <v>99</v>
      </c>
      <c r="H36" s="95"/>
      <c r="I36" s="53"/>
      <c r="J36" s="132">
        <v>0</v>
      </c>
      <c r="K36" s="24"/>
    </row>
    <row r="37" spans="1:11" ht="13.5">
      <c r="A37" s="48"/>
      <c r="B37" s="30" t="s">
        <v>56</v>
      </c>
      <c r="C37" s="46" t="s">
        <v>101</v>
      </c>
      <c r="D37" s="32">
        <f>J39</f>
        <v>0</v>
      </c>
      <c r="E37" s="37"/>
      <c r="F37" s="36" t="s">
        <v>102</v>
      </c>
      <c r="G37" s="96" t="s">
        <v>103</v>
      </c>
      <c r="H37" s="97"/>
      <c r="I37" s="53"/>
      <c r="J37" s="134">
        <v>0</v>
      </c>
      <c r="K37" s="24"/>
    </row>
    <row r="38" spans="1:11" ht="13.5">
      <c r="A38" s="48"/>
      <c r="B38" s="30" t="s">
        <v>58</v>
      </c>
      <c r="C38" s="42" t="s">
        <v>95</v>
      </c>
      <c r="D38" s="32">
        <f>J33</f>
        <v>0</v>
      </c>
      <c r="E38" s="37"/>
      <c r="F38" s="36" t="s">
        <v>104</v>
      </c>
      <c r="G38" s="96" t="s">
        <v>105</v>
      </c>
      <c r="H38" s="97"/>
      <c r="I38" s="53"/>
      <c r="J38" s="134">
        <v>0</v>
      </c>
      <c r="K38" s="24"/>
    </row>
    <row r="39" spans="1:11" ht="13.5">
      <c r="A39" s="49"/>
      <c r="B39" s="30" t="s">
        <v>61</v>
      </c>
      <c r="C39" s="6" t="s">
        <v>106</v>
      </c>
      <c r="D39" s="32">
        <f>J43</f>
        <v>0</v>
      </c>
      <c r="E39" s="50"/>
      <c r="F39" s="36" t="s">
        <v>107</v>
      </c>
      <c r="G39" s="95" t="s">
        <v>108</v>
      </c>
      <c r="H39" s="95"/>
      <c r="I39" s="53"/>
      <c r="J39" s="132">
        <v>0</v>
      </c>
      <c r="K39" s="24"/>
    </row>
    <row r="40" spans="1:11" ht="13.5">
      <c r="A40" s="48"/>
      <c r="B40" s="30" t="s">
        <v>63</v>
      </c>
      <c r="C40" s="6" t="s">
        <v>109</v>
      </c>
      <c r="D40" s="32">
        <f>J34</f>
        <v>0</v>
      </c>
      <c r="E40" s="37"/>
      <c r="F40" s="36" t="s">
        <v>110</v>
      </c>
      <c r="G40" s="95" t="s">
        <v>111</v>
      </c>
      <c r="H40" s="95"/>
      <c r="I40" s="53"/>
      <c r="J40" s="132">
        <v>24.56</v>
      </c>
      <c r="K40" s="24"/>
    </row>
    <row r="41" spans="1:11" ht="13.5">
      <c r="A41" s="48"/>
      <c r="B41" s="101" t="s">
        <v>76</v>
      </c>
      <c r="C41" s="108" t="s">
        <v>112</v>
      </c>
      <c r="D41" s="109">
        <f>J42+J45+J44</f>
        <v>0</v>
      </c>
      <c r="E41" s="37"/>
      <c r="F41" s="36" t="s">
        <v>113</v>
      </c>
      <c r="G41" s="100" t="s">
        <v>114</v>
      </c>
      <c r="H41" s="100"/>
      <c r="I41" s="53"/>
      <c r="J41" s="135">
        <v>0.58</v>
      </c>
      <c r="K41" s="24"/>
    </row>
    <row r="42" spans="1:11" ht="13.5">
      <c r="A42" s="48"/>
      <c r="B42" s="101"/>
      <c r="C42" s="108"/>
      <c r="D42" s="109"/>
      <c r="E42" s="37"/>
      <c r="F42" s="36"/>
      <c r="G42" s="100" t="s">
        <v>115</v>
      </c>
      <c r="H42" s="100"/>
      <c r="I42" s="54"/>
      <c r="J42" s="132">
        <v>0</v>
      </c>
      <c r="K42" s="24"/>
    </row>
    <row r="43" spans="1:11" ht="13.5">
      <c r="A43" s="48"/>
      <c r="B43" s="101"/>
      <c r="C43" s="108"/>
      <c r="D43" s="109"/>
      <c r="E43" s="46"/>
      <c r="F43" s="51" t="s">
        <v>116</v>
      </c>
      <c r="G43" s="100" t="s">
        <v>117</v>
      </c>
      <c r="H43" s="100"/>
      <c r="I43" s="24"/>
      <c r="J43" s="132">
        <v>0</v>
      </c>
      <c r="K43" s="24"/>
    </row>
    <row r="44" spans="1:11" ht="13.5">
      <c r="A44" s="48"/>
      <c r="B44" s="101"/>
      <c r="C44" s="108"/>
      <c r="D44" s="109"/>
      <c r="E44" s="46"/>
      <c r="F44" s="51"/>
      <c r="G44" s="100" t="s">
        <v>118</v>
      </c>
      <c r="H44" s="100"/>
      <c r="I44" s="24"/>
      <c r="J44" s="136">
        <v>0</v>
      </c>
      <c r="K44" s="24"/>
    </row>
    <row r="45" spans="1:11" ht="13.5">
      <c r="A45" s="48"/>
      <c r="B45" s="101"/>
      <c r="C45" s="108"/>
      <c r="D45" s="109"/>
      <c r="E45" s="46"/>
      <c r="F45" s="36" t="s">
        <v>76</v>
      </c>
      <c r="G45" s="95" t="s">
        <v>112</v>
      </c>
      <c r="H45" s="95"/>
      <c r="I45" s="24"/>
      <c r="J45" s="136">
        <v>0</v>
      </c>
      <c r="K45" s="24"/>
    </row>
  </sheetData>
  <sheetProtection/>
  <mergeCells count="67">
    <mergeCell ref="G3:H4"/>
    <mergeCell ref="D6:D10"/>
    <mergeCell ref="D11:D18"/>
    <mergeCell ref="D20:D24"/>
    <mergeCell ref="D26:D34"/>
    <mergeCell ref="D41:D45"/>
    <mergeCell ref="G15:G18"/>
    <mergeCell ref="B26:B34"/>
    <mergeCell ref="B41:B45"/>
    <mergeCell ref="C3:C4"/>
    <mergeCell ref="C6:C10"/>
    <mergeCell ref="C11:C18"/>
    <mergeCell ref="C20:C24"/>
    <mergeCell ref="C26:C34"/>
    <mergeCell ref="C41:C45"/>
    <mergeCell ref="A6:A10"/>
    <mergeCell ref="A11:A18"/>
    <mergeCell ref="A20:A24"/>
    <mergeCell ref="B6:B10"/>
    <mergeCell ref="B11:B18"/>
    <mergeCell ref="B20:B24"/>
    <mergeCell ref="G40:H40"/>
    <mergeCell ref="G41:H41"/>
    <mergeCell ref="G42:H42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2:H12"/>
    <mergeCell ref="G13:H13"/>
    <mergeCell ref="G14:H14"/>
    <mergeCell ref="G19:H19"/>
    <mergeCell ref="G20:H20"/>
    <mergeCell ref="G21:H21"/>
    <mergeCell ref="G6:H6"/>
    <mergeCell ref="G7:H7"/>
    <mergeCell ref="G8:H8"/>
    <mergeCell ref="G9:H9"/>
    <mergeCell ref="G10:H10"/>
    <mergeCell ref="G11:H11"/>
    <mergeCell ref="A1:K1"/>
    <mergeCell ref="A2:D2"/>
    <mergeCell ref="E2:J2"/>
    <mergeCell ref="A3:B3"/>
    <mergeCell ref="E3:F3"/>
    <mergeCell ref="G5:H5"/>
    <mergeCell ref="D3:D4"/>
    <mergeCell ref="I3:I4"/>
    <mergeCell ref="J3:J4"/>
    <mergeCell ref="K2:K4"/>
  </mergeCells>
  <printOptions/>
  <pageMargins left="0.7" right="0.7" top="0.75" bottom="0.75" header="0.3" footer="0.3"/>
  <pageSetup fitToHeight="1" fitToWidth="1"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F8" sqref="F8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119" t="s">
        <v>119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75" t="s">
        <v>2</v>
      </c>
      <c r="R2" s="75"/>
    </row>
    <row r="3" spans="1:18" ht="48.75" customHeight="1">
      <c r="A3" s="120" t="s">
        <v>120</v>
      </c>
      <c r="B3" s="120"/>
      <c r="C3" s="120"/>
      <c r="D3" s="120"/>
      <c r="E3" s="120"/>
      <c r="F3" s="120"/>
      <c r="G3" s="120" t="s">
        <v>121</v>
      </c>
      <c r="H3" s="120"/>
      <c r="I3" s="120"/>
      <c r="J3" s="120"/>
      <c r="K3" s="120"/>
      <c r="L3" s="120"/>
      <c r="M3" s="120" t="s">
        <v>122</v>
      </c>
      <c r="N3" s="120"/>
      <c r="O3" s="120"/>
      <c r="P3" s="120"/>
      <c r="Q3" s="120"/>
      <c r="R3" s="120"/>
    </row>
    <row r="4" spans="1:18" ht="48.75" customHeight="1">
      <c r="A4" s="121" t="s">
        <v>7</v>
      </c>
      <c r="B4" s="76" t="s">
        <v>123</v>
      </c>
      <c r="C4" s="121" t="s">
        <v>124</v>
      </c>
      <c r="D4" s="121"/>
      <c r="E4" s="121"/>
      <c r="F4" s="76" t="s">
        <v>108</v>
      </c>
      <c r="G4" s="121" t="s">
        <v>7</v>
      </c>
      <c r="H4" s="76" t="s">
        <v>123</v>
      </c>
      <c r="I4" s="121" t="s">
        <v>124</v>
      </c>
      <c r="J4" s="121"/>
      <c r="K4" s="121"/>
      <c r="L4" s="76" t="s">
        <v>108</v>
      </c>
      <c r="M4" s="121" t="s">
        <v>7</v>
      </c>
      <c r="N4" s="76" t="s">
        <v>123</v>
      </c>
      <c r="O4" s="121" t="s">
        <v>124</v>
      </c>
      <c r="P4" s="121"/>
      <c r="Q4" s="121"/>
      <c r="R4" s="76" t="s">
        <v>108</v>
      </c>
    </row>
    <row r="5" spans="1:18" ht="52.5" customHeight="1">
      <c r="A5" s="121"/>
      <c r="B5" s="76"/>
      <c r="C5" s="5" t="s">
        <v>29</v>
      </c>
      <c r="D5" s="5" t="s">
        <v>125</v>
      </c>
      <c r="E5" s="5" t="s">
        <v>126</v>
      </c>
      <c r="F5" s="76"/>
      <c r="G5" s="121"/>
      <c r="H5" s="76"/>
      <c r="I5" s="5" t="s">
        <v>29</v>
      </c>
      <c r="J5" s="5" t="s">
        <v>125</v>
      </c>
      <c r="K5" s="5" t="s">
        <v>126</v>
      </c>
      <c r="L5" s="76"/>
      <c r="M5" s="121"/>
      <c r="N5" s="76"/>
      <c r="O5" s="5" t="s">
        <v>29</v>
      </c>
      <c r="P5" s="5" t="s">
        <v>125</v>
      </c>
      <c r="Q5" s="5" t="s">
        <v>126</v>
      </c>
      <c r="R5" s="76"/>
    </row>
    <row r="6" spans="1:18" ht="43.5" customHeight="1">
      <c r="A6" s="14">
        <f>B6+C6+F6</f>
        <v>0</v>
      </c>
      <c r="B6" s="14"/>
      <c r="C6" s="14">
        <f>D6+E6</f>
        <v>0</v>
      </c>
      <c r="D6" s="23"/>
      <c r="E6" s="7">
        <v>0</v>
      </c>
      <c r="F6" s="7">
        <v>0</v>
      </c>
      <c r="G6" s="14">
        <f aca="true" t="shared" si="0" ref="G6:L6">A6</f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>O6+R6</f>
        <v>0</v>
      </c>
      <c r="N6" s="14"/>
      <c r="O6" s="14">
        <f>Q6</f>
        <v>0</v>
      </c>
      <c r="P6" s="14"/>
      <c r="Q6" s="14">
        <v>0</v>
      </c>
      <c r="R6" s="14">
        <v>0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20.25">
      <c r="A11" s="25" t="s">
        <v>127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20.25">
      <c r="A12" s="122" t="s">
        <v>128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9" sqref="C19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19" t="s">
        <v>129</v>
      </c>
      <c r="B1" s="119"/>
      <c r="C1" s="119"/>
      <c r="D1" s="119"/>
      <c r="E1" s="119"/>
      <c r="F1" s="119"/>
    </row>
    <row r="2" spans="1:6" ht="21" customHeight="1">
      <c r="A2" s="19" t="s">
        <v>130</v>
      </c>
      <c r="E2" s="75" t="s">
        <v>2</v>
      </c>
      <c r="F2" s="75"/>
    </row>
    <row r="3" spans="1:6" ht="40.5" customHeight="1">
      <c r="A3" s="123" t="s">
        <v>41</v>
      </c>
      <c r="B3" s="123" t="s">
        <v>131</v>
      </c>
      <c r="C3" s="123" t="s">
        <v>132</v>
      </c>
      <c r="D3" s="123" t="s">
        <v>133</v>
      </c>
      <c r="E3" s="123"/>
      <c r="F3" s="123"/>
    </row>
    <row r="4" spans="1:6" ht="31.5" customHeight="1">
      <c r="A4" s="123"/>
      <c r="B4" s="123"/>
      <c r="C4" s="123"/>
      <c r="D4" s="20" t="s">
        <v>7</v>
      </c>
      <c r="E4" s="20" t="s">
        <v>30</v>
      </c>
      <c r="F4" s="20" t="s">
        <v>31</v>
      </c>
    </row>
    <row r="5" spans="1:6" ht="27" customHeight="1">
      <c r="A5" s="9"/>
      <c r="B5" s="9"/>
      <c r="C5" s="9"/>
      <c r="D5" s="9"/>
      <c r="E5" s="9"/>
      <c r="F5" s="9"/>
    </row>
    <row r="6" spans="1:6" ht="27" customHeight="1">
      <c r="A6" s="9"/>
      <c r="B6" s="9"/>
      <c r="C6" s="9"/>
      <c r="D6" s="9"/>
      <c r="E6" s="9"/>
      <c r="F6" s="9"/>
    </row>
    <row r="7" spans="1:6" ht="27" customHeight="1">
      <c r="A7" s="9"/>
      <c r="B7" s="9"/>
      <c r="C7" s="9"/>
      <c r="D7" s="9"/>
      <c r="E7" s="9"/>
      <c r="F7" s="9"/>
    </row>
    <row r="8" spans="1:6" ht="27" customHeight="1">
      <c r="A8" s="9"/>
      <c r="B8" s="9"/>
      <c r="C8" s="9"/>
      <c r="D8" s="9"/>
      <c r="E8" s="9"/>
      <c r="F8" s="9"/>
    </row>
    <row r="9" spans="1:6" ht="27" customHeight="1">
      <c r="A9" s="9"/>
      <c r="B9" s="9"/>
      <c r="C9" s="9"/>
      <c r="D9" s="9"/>
      <c r="E9" s="9"/>
      <c r="F9" s="9"/>
    </row>
    <row r="10" spans="1:6" ht="27" customHeight="1">
      <c r="A10" s="9"/>
      <c r="B10" s="9"/>
      <c r="C10" s="9"/>
      <c r="D10" s="9"/>
      <c r="E10" s="9"/>
      <c r="F10" s="9"/>
    </row>
    <row r="11" spans="1:6" ht="27" customHeight="1">
      <c r="A11" s="9"/>
      <c r="B11" s="9"/>
      <c r="C11" s="9"/>
      <c r="D11" s="9"/>
      <c r="E11" s="9"/>
      <c r="F11" s="9"/>
    </row>
    <row r="12" spans="1:6" ht="27" customHeight="1">
      <c r="A12" s="9"/>
      <c r="B12" s="9"/>
      <c r="C12" s="9"/>
      <c r="D12" s="9"/>
      <c r="E12" s="9"/>
      <c r="F12" s="9"/>
    </row>
    <row r="13" spans="1:6" ht="27" customHeight="1">
      <c r="A13" s="9"/>
      <c r="B13" s="9"/>
      <c r="C13" s="9"/>
      <c r="D13" s="9"/>
      <c r="E13" s="9"/>
      <c r="F13" s="9"/>
    </row>
    <row r="14" spans="1:6" ht="27" customHeight="1">
      <c r="A14" s="9"/>
      <c r="B14" s="9"/>
      <c r="C14" s="9"/>
      <c r="D14" s="9"/>
      <c r="E14" s="9"/>
      <c r="F14" s="9"/>
    </row>
    <row r="15" spans="1:6" ht="27" customHeight="1">
      <c r="A15" s="9"/>
      <c r="B15" s="9"/>
      <c r="C15" s="9"/>
      <c r="D15" s="9"/>
      <c r="E15" s="9"/>
      <c r="F15" s="9"/>
    </row>
    <row r="16" spans="1:6" ht="27" customHeight="1">
      <c r="A16" s="9"/>
      <c r="B16" s="9"/>
      <c r="C16" s="9"/>
      <c r="D16" s="9"/>
      <c r="E16" s="9"/>
      <c r="F16" s="9"/>
    </row>
    <row r="17" spans="1:6" ht="27" customHeight="1">
      <c r="A17" s="9"/>
      <c r="B17" s="9"/>
      <c r="C17" s="9"/>
      <c r="D17" s="9"/>
      <c r="E17" s="9"/>
      <c r="F17" s="9"/>
    </row>
    <row r="18" spans="1:6" ht="27" customHeight="1">
      <c r="A18" s="9"/>
      <c r="B18" s="9"/>
      <c r="C18" s="9"/>
      <c r="D18" s="9"/>
      <c r="E18" s="9"/>
      <c r="F18" s="9"/>
    </row>
    <row r="19" spans="1:6" ht="27" customHeight="1">
      <c r="A19" s="9"/>
      <c r="B19" s="9"/>
      <c r="C19" s="9"/>
      <c r="D19" s="9"/>
      <c r="E19" s="9"/>
      <c r="F19" s="9"/>
    </row>
    <row r="20" spans="1:6" ht="27" customHeight="1">
      <c r="A20" s="121" t="s">
        <v>7</v>
      </c>
      <c r="B20" s="121"/>
      <c r="C20" s="9"/>
      <c r="D20" s="9"/>
      <c r="E20" s="9"/>
      <c r="F20" s="9"/>
    </row>
    <row r="21" spans="1:6" ht="20.25">
      <c r="A21" s="122" t="s">
        <v>127</v>
      </c>
      <c r="B21" s="122"/>
      <c r="C21" s="122"/>
      <c r="D21" s="122"/>
      <c r="E21" s="122"/>
      <c r="F21" s="122"/>
    </row>
    <row r="22" spans="1:6" ht="20.25">
      <c r="A22" s="122" t="s">
        <v>128</v>
      </c>
      <c r="B22" s="122"/>
      <c r="C22" s="122"/>
      <c r="D22" s="122"/>
      <c r="E22" s="122"/>
      <c r="F22" s="122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4">
      <selection activeCell="C11" sqref="C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19" t="s">
        <v>134</v>
      </c>
      <c r="B1" s="119"/>
      <c r="C1" s="119"/>
      <c r="D1" s="119"/>
    </row>
    <row r="2" spans="1:4" ht="21" customHeight="1">
      <c r="A2" s="15"/>
      <c r="D2" s="16" t="s">
        <v>2</v>
      </c>
    </row>
    <row r="3" spans="1:4" ht="27.75" customHeight="1">
      <c r="A3" s="79" t="s">
        <v>3</v>
      </c>
      <c r="B3" s="79"/>
      <c r="C3" s="79" t="s">
        <v>4</v>
      </c>
      <c r="D3" s="79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8" t="s">
        <v>135</v>
      </c>
      <c r="B5" s="6">
        <f>'表一财政拨款收支总表'!B6</f>
        <v>1858.44</v>
      </c>
      <c r="C5" s="18" t="s">
        <v>136</v>
      </c>
      <c r="D5" s="6">
        <f>'表一财政拨款收支总表'!D6</f>
        <v>0</v>
      </c>
    </row>
    <row r="6" spans="1:4" ht="27.75" customHeight="1">
      <c r="A6" s="18" t="s">
        <v>137</v>
      </c>
      <c r="B6" s="6">
        <f>'表一财政拨款收支总表'!B7</f>
        <v>0</v>
      </c>
      <c r="C6" s="18" t="s">
        <v>138</v>
      </c>
      <c r="D6" s="6">
        <f>'表一财政拨款收支总表'!D7</f>
        <v>0</v>
      </c>
    </row>
    <row r="7" spans="1:4" ht="27.75" customHeight="1">
      <c r="A7" s="18" t="s">
        <v>139</v>
      </c>
      <c r="B7" s="5"/>
      <c r="C7" s="18" t="s">
        <v>140</v>
      </c>
      <c r="D7" s="6">
        <f>'表一财政拨款收支总表'!D8</f>
        <v>0</v>
      </c>
    </row>
    <row r="8" spans="1:4" ht="27.75" customHeight="1">
      <c r="A8" s="18" t="s">
        <v>141</v>
      </c>
      <c r="B8" s="5"/>
      <c r="C8" s="18" t="s">
        <v>142</v>
      </c>
      <c r="D8" s="6">
        <f>'表一财政拨款收支总表'!D9</f>
        <v>0</v>
      </c>
    </row>
    <row r="9" spans="1:4" ht="27.75" customHeight="1">
      <c r="A9" s="18" t="s">
        <v>143</v>
      </c>
      <c r="B9" s="5"/>
      <c r="C9" s="18" t="s">
        <v>144</v>
      </c>
      <c r="D9" s="6">
        <f>'表一财政拨款收支总表'!D10</f>
        <v>1858.44</v>
      </c>
    </row>
    <row r="10" spans="1:4" ht="27.75" customHeight="1">
      <c r="A10" s="5"/>
      <c r="B10" s="5"/>
      <c r="C10" s="18" t="s">
        <v>145</v>
      </c>
      <c r="D10" s="6">
        <f>'表一财政拨款收支总表'!D11</f>
        <v>0</v>
      </c>
    </row>
    <row r="11" spans="1:4" ht="27.75" customHeight="1">
      <c r="A11" s="5"/>
      <c r="B11" s="5"/>
      <c r="C11" s="18" t="str">
        <f>'表一财政拨款收支总表'!C12</f>
        <v>（十一）城乡社区支出</v>
      </c>
      <c r="D11" s="6">
        <f>'表一财政拨款收支总表'!D12</f>
        <v>0</v>
      </c>
    </row>
    <row r="12" spans="1:4" ht="27.75" customHeight="1">
      <c r="A12" s="5"/>
      <c r="B12" s="5"/>
      <c r="C12" s="18" t="s">
        <v>146</v>
      </c>
      <c r="D12" s="5"/>
    </row>
    <row r="13" spans="1:4" ht="27.75" customHeight="1">
      <c r="A13" s="5" t="s">
        <v>147</v>
      </c>
      <c r="B13" s="6">
        <f>SUM(B5:B9)</f>
        <v>1858.44</v>
      </c>
      <c r="C13" s="5" t="s">
        <v>148</v>
      </c>
      <c r="D13" s="6">
        <f>SUM(D5:D12)</f>
        <v>1858.44</v>
      </c>
    </row>
    <row r="14" spans="1:4" ht="27.75" customHeight="1">
      <c r="A14" s="18" t="s">
        <v>149</v>
      </c>
      <c r="B14" s="5"/>
      <c r="C14" s="5"/>
      <c r="D14" s="5"/>
    </row>
    <row r="15" spans="1:4" ht="27.75" customHeight="1">
      <c r="A15" s="18" t="s">
        <v>150</v>
      </c>
      <c r="B15" s="18"/>
      <c r="C15" s="18" t="s">
        <v>151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23</v>
      </c>
      <c r="B17" s="6">
        <f>B15+B14+B13</f>
        <v>1858.44</v>
      </c>
      <c r="C17" s="5" t="s">
        <v>24</v>
      </c>
      <c r="D17" s="6">
        <f>D13+D15</f>
        <v>1858.44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showGridLines="0" showZeros="0" zoomScalePageLayoutView="0" workbookViewId="0" topLeftCell="A1">
      <selection activeCell="E7" sqref="E7"/>
    </sheetView>
  </sheetViews>
  <sheetFormatPr defaultColWidth="9.00390625" defaultRowHeight="27.75" customHeight="1"/>
  <cols>
    <col min="1" max="1" width="42.421875" style="0" customWidth="1"/>
    <col min="2" max="3" width="8.8515625" style="0" customWidth="1"/>
    <col min="4" max="4" width="14.7109375" style="0" customWidth="1"/>
    <col min="5" max="11" width="8.8515625" style="0" customWidth="1"/>
  </cols>
  <sheetData>
    <row r="1" spans="1:11" ht="27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0:11" ht="13.5" customHeight="1">
      <c r="J2" s="75" t="s">
        <v>2</v>
      </c>
      <c r="K2" s="75"/>
    </row>
    <row r="3" spans="1:11" ht="19.5" customHeight="1">
      <c r="A3" s="5"/>
      <c r="B3" s="126" t="s">
        <v>7</v>
      </c>
      <c r="C3" s="126" t="s">
        <v>150</v>
      </c>
      <c r="D3" s="126" t="s">
        <v>152</v>
      </c>
      <c r="E3" s="126" t="s">
        <v>153</v>
      </c>
      <c r="F3" s="126" t="s">
        <v>154</v>
      </c>
      <c r="G3" s="126" t="s">
        <v>155</v>
      </c>
      <c r="H3" s="126" t="s">
        <v>156</v>
      </c>
      <c r="I3" s="126" t="s">
        <v>157</v>
      </c>
      <c r="J3" s="126" t="s">
        <v>158</v>
      </c>
      <c r="K3" s="126" t="s">
        <v>149</v>
      </c>
    </row>
    <row r="4" spans="1:11" ht="19.5" customHeight="1">
      <c r="A4" s="7" t="s">
        <v>28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5" customHeight="1">
      <c r="A5" s="9" t="str">
        <f>'表二一般公共预算支出表'!A5</f>
        <v>    [2050203]初中教育</v>
      </c>
      <c r="B5" s="10">
        <f>SUM(C5:K5)</f>
        <v>1379.91</v>
      </c>
      <c r="C5" s="11"/>
      <c r="D5" s="7">
        <f>'表二一般公共预算支出表'!B5</f>
        <v>1379.91</v>
      </c>
      <c r="E5" s="9"/>
      <c r="F5" s="9"/>
      <c r="G5" s="9"/>
      <c r="H5" s="9"/>
      <c r="I5" s="9"/>
      <c r="J5" s="9"/>
      <c r="K5" s="9"/>
    </row>
    <row r="6" spans="1:11" ht="15" customHeight="1">
      <c r="A6" s="9" t="str">
        <f>'表二一般公共预算支出表'!A6</f>
        <v>    [2082699]财政对其他基本养老保险基金的补助</v>
      </c>
      <c r="B6" s="10">
        <f aca="true" t="shared" si="0" ref="B6:B12">SUM(C6:K6)</f>
        <v>212.62</v>
      </c>
      <c r="C6" s="11"/>
      <c r="D6" s="7">
        <f>'表二一般公共预算支出表'!B6</f>
        <v>212.62</v>
      </c>
      <c r="E6" s="9"/>
      <c r="F6" s="9"/>
      <c r="G6" s="9"/>
      <c r="H6" s="9"/>
      <c r="I6" s="9"/>
      <c r="J6" s="9"/>
      <c r="K6" s="9"/>
    </row>
    <row r="7" spans="1:11" ht="15" customHeight="1">
      <c r="A7" s="9" t="str">
        <f>'表二一般公共预算支出表'!A7</f>
        <v>    [2082701]财政对失业保险基金的补助</v>
      </c>
      <c r="B7" s="10">
        <f t="shared" si="0"/>
        <v>5.32</v>
      </c>
      <c r="C7" s="11"/>
      <c r="D7" s="7">
        <f>'表二一般公共预算支出表'!B7</f>
        <v>5.32</v>
      </c>
      <c r="E7" s="9"/>
      <c r="F7" s="9"/>
      <c r="G7" s="9"/>
      <c r="H7" s="9"/>
      <c r="I7" s="9"/>
      <c r="J7" s="9"/>
      <c r="K7" s="9"/>
    </row>
    <row r="8" spans="1:11" ht="15" customHeight="1">
      <c r="A8" s="9" t="str">
        <f>'表二一般公共预算支出表'!A8</f>
        <v>    [2082702]财政对工伤保险基金的补助</v>
      </c>
      <c r="B8" s="10">
        <f t="shared" si="0"/>
        <v>2.13</v>
      </c>
      <c r="C8" s="11"/>
      <c r="D8" s="7">
        <f>'表二一般公共预算支出表'!B8</f>
        <v>2.13</v>
      </c>
      <c r="E8" s="9"/>
      <c r="F8" s="9"/>
      <c r="G8" s="9"/>
      <c r="H8" s="9"/>
      <c r="I8" s="9"/>
      <c r="J8" s="9"/>
      <c r="K8" s="9"/>
    </row>
    <row r="9" spans="1:11" ht="15" customHeight="1">
      <c r="A9" s="9" t="str">
        <f>'表二一般公共预算支出表'!A9</f>
        <v>    [2082703]财政对生育保险基金的补助</v>
      </c>
      <c r="B9" s="10">
        <f t="shared" si="0"/>
        <v>7.44</v>
      </c>
      <c r="C9" s="11"/>
      <c r="D9" s="7">
        <f>'表二一般公共预算支出表'!B9</f>
        <v>7.44</v>
      </c>
      <c r="E9" s="9"/>
      <c r="F9" s="9"/>
      <c r="G9" s="9"/>
      <c r="H9" s="9"/>
      <c r="I9" s="9"/>
      <c r="J9" s="9"/>
      <c r="K9" s="9"/>
    </row>
    <row r="10" spans="1:11" ht="15" customHeight="1">
      <c r="A10" s="9" t="str">
        <f>'表二一般公共预算支出表'!A10</f>
        <v>    [2101103]公务员医疗补助</v>
      </c>
      <c r="B10" s="10">
        <f t="shared" si="0"/>
        <v>31.89</v>
      </c>
      <c r="C10" s="11"/>
      <c r="D10" s="7">
        <f>'表二一般公共预算支出表'!B10</f>
        <v>31.89</v>
      </c>
      <c r="E10" s="9"/>
      <c r="F10" s="9"/>
      <c r="G10" s="9"/>
      <c r="H10" s="9"/>
      <c r="I10" s="9"/>
      <c r="J10" s="9"/>
      <c r="K10" s="9"/>
    </row>
    <row r="11" spans="1:11" ht="15" customHeight="1">
      <c r="A11" s="9" t="str">
        <f>'表二一般公共预算支出表'!A11</f>
        <v>    [2101201]财政对职工基本医疗保险基金的补助</v>
      </c>
      <c r="B11" s="10">
        <f t="shared" si="0"/>
        <v>85.05</v>
      </c>
      <c r="C11" s="11"/>
      <c r="D11" s="7">
        <f>'表二一般公共预算支出表'!B11</f>
        <v>85.05</v>
      </c>
      <c r="E11" s="9"/>
      <c r="F11" s="9"/>
      <c r="G11" s="9"/>
      <c r="H11" s="9"/>
      <c r="I11" s="9"/>
      <c r="J11" s="9"/>
      <c r="K11" s="9"/>
    </row>
    <row r="12" spans="1:11" ht="15" customHeight="1">
      <c r="A12" s="9" t="str">
        <f>'表二一般公共预算支出表'!A12</f>
        <v>    [2210201]住房公积金</v>
      </c>
      <c r="B12" s="10">
        <f t="shared" si="0"/>
        <v>134.08</v>
      </c>
      <c r="C12" s="11"/>
      <c r="D12" s="7">
        <f>'表二一般公共预算支出表'!B12</f>
        <v>134.08</v>
      </c>
      <c r="E12" s="9"/>
      <c r="F12" s="9"/>
      <c r="G12" s="9"/>
      <c r="H12" s="9"/>
      <c r="I12" s="9"/>
      <c r="J12" s="9"/>
      <c r="K12" s="9"/>
    </row>
    <row r="13" spans="1:11" ht="15" customHeight="1">
      <c r="A13" s="7"/>
      <c r="B13" s="14">
        <f aca="true" t="shared" si="1" ref="B13:K13">SUM(B5:B12)</f>
        <v>1858.4400000000003</v>
      </c>
      <c r="C13" s="14">
        <f t="shared" si="1"/>
        <v>0</v>
      </c>
      <c r="D13" s="14">
        <f t="shared" si="1"/>
        <v>1858.4400000000003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0</v>
      </c>
      <c r="K13" s="14">
        <f t="shared" si="1"/>
        <v>0</v>
      </c>
    </row>
    <row r="14" spans="1:5" ht="15" customHeight="1">
      <c r="A14" s="124"/>
      <c r="B14" s="124"/>
      <c r="C14" s="124"/>
      <c r="D14" s="124"/>
      <c r="E14" s="124"/>
    </row>
    <row r="15" spans="1:5" ht="15" customHeight="1">
      <c r="A15" s="125"/>
      <c r="B15" s="125"/>
      <c r="C15" s="125"/>
      <c r="D15" s="125"/>
      <c r="E15" s="125"/>
    </row>
  </sheetData>
  <sheetProtection/>
  <mergeCells count="14">
    <mergeCell ref="H3:H4"/>
    <mergeCell ref="I3:I4"/>
    <mergeCell ref="J3:J4"/>
    <mergeCell ref="K3:K4"/>
    <mergeCell ref="A1:K1"/>
    <mergeCell ref="J2:K2"/>
    <mergeCell ref="A14:E14"/>
    <mergeCell ref="A15:E15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showGridLines="0" showZeros="0" tabSelected="1" zoomScalePageLayoutView="0" workbookViewId="0" topLeftCell="A1">
      <selection activeCell="B18" sqref="B18"/>
    </sheetView>
  </sheetViews>
  <sheetFormatPr defaultColWidth="9.00390625" defaultRowHeight="15"/>
  <cols>
    <col min="1" max="1" width="36.57421875" style="0" customWidth="1"/>
    <col min="2" max="2" width="13.7109375" style="1" customWidth="1"/>
    <col min="3" max="7" width="13.7109375" style="0" customWidth="1"/>
  </cols>
  <sheetData>
    <row r="1" spans="1:7" ht="27" customHeight="1">
      <c r="A1" s="128"/>
      <c r="B1" s="129"/>
      <c r="C1" s="128"/>
      <c r="D1" s="128"/>
      <c r="E1" s="128"/>
      <c r="F1" s="128"/>
      <c r="G1" s="128"/>
    </row>
    <row r="2" spans="1:7" ht="20.25" customHeight="1">
      <c r="A2" s="3"/>
      <c r="B2" s="4"/>
      <c r="C2" s="3"/>
      <c r="D2" s="3"/>
      <c r="E2" s="3"/>
      <c r="F2" s="75" t="s">
        <v>2</v>
      </c>
      <c r="G2" s="75"/>
    </row>
    <row r="3" spans="1:7" ht="30.75" customHeight="1">
      <c r="A3" s="5"/>
      <c r="B3" s="6" t="s">
        <v>7</v>
      </c>
      <c r="C3" s="5" t="s">
        <v>30</v>
      </c>
      <c r="D3" s="5" t="s">
        <v>31</v>
      </c>
      <c r="E3" s="5" t="s">
        <v>159</v>
      </c>
      <c r="F3" s="5" t="s">
        <v>160</v>
      </c>
      <c r="G3" s="5" t="s">
        <v>161</v>
      </c>
    </row>
    <row r="4" spans="1:7" ht="23.25" customHeight="1">
      <c r="A4" s="7" t="s">
        <v>28</v>
      </c>
      <c r="B4" s="8"/>
      <c r="C4" s="9"/>
      <c r="D4" s="9"/>
      <c r="E4" s="9"/>
      <c r="F4" s="9"/>
      <c r="G4" s="9"/>
    </row>
    <row r="5" spans="1:7" ht="18" customHeight="1">
      <c r="A5" s="9" t="str">
        <f>'表二一般公共预算支出表'!A5</f>
        <v>    [2050203]初中教育</v>
      </c>
      <c r="B5" s="10">
        <f>SUM(C5:G5)</f>
        <v>1379.91</v>
      </c>
      <c r="C5" s="11">
        <f>'表二一般公共预算支出表'!C5</f>
        <v>1379.91</v>
      </c>
      <c r="D5" s="11">
        <f>'表二一般公共预算支出表'!D5</f>
        <v>0</v>
      </c>
      <c r="E5" s="9"/>
      <c r="F5" s="9"/>
      <c r="G5" s="9"/>
    </row>
    <row r="6" spans="1:7" ht="18" customHeight="1">
      <c r="A6" s="9" t="str">
        <f>'表二一般公共预算支出表'!A6</f>
        <v>    [2082699]财政对其他基本养老保险基金的补助</v>
      </c>
      <c r="B6" s="10">
        <f aca="true" t="shared" si="0" ref="B6:B12">SUM(C6:G6)</f>
        <v>212.62</v>
      </c>
      <c r="C6" s="11">
        <f>'表二一般公共预算支出表'!C6</f>
        <v>212.62</v>
      </c>
      <c r="D6" s="11">
        <f>'表二一般公共预算支出表'!D6</f>
        <v>0</v>
      </c>
      <c r="E6" s="9"/>
      <c r="F6" s="9"/>
      <c r="G6" s="9"/>
    </row>
    <row r="7" spans="1:7" ht="18" customHeight="1">
      <c r="A7" s="9" t="str">
        <f>'表二一般公共预算支出表'!A7</f>
        <v>    [2082701]财政对失业保险基金的补助</v>
      </c>
      <c r="B7" s="10">
        <f t="shared" si="0"/>
        <v>5.32</v>
      </c>
      <c r="C7" s="11">
        <f>'表二一般公共预算支出表'!C7</f>
        <v>5.32</v>
      </c>
      <c r="D7" s="11">
        <f>'表二一般公共预算支出表'!D7</f>
        <v>0</v>
      </c>
      <c r="E7" s="9"/>
      <c r="F7" s="9"/>
      <c r="G7" s="9"/>
    </row>
    <row r="8" spans="1:7" ht="18" customHeight="1">
      <c r="A8" s="9" t="str">
        <f>'表二一般公共预算支出表'!A8</f>
        <v>    [2082702]财政对工伤保险基金的补助</v>
      </c>
      <c r="B8" s="10">
        <f t="shared" si="0"/>
        <v>2.13</v>
      </c>
      <c r="C8" s="11">
        <f>'表二一般公共预算支出表'!C8</f>
        <v>2.13</v>
      </c>
      <c r="D8" s="11">
        <f>'表二一般公共预算支出表'!D8</f>
        <v>0</v>
      </c>
      <c r="E8" s="9"/>
      <c r="F8" s="9"/>
      <c r="G8" s="9"/>
    </row>
    <row r="9" spans="1:7" ht="18" customHeight="1">
      <c r="A9" s="9" t="str">
        <f>'表二一般公共预算支出表'!A9</f>
        <v>    [2082703]财政对生育保险基金的补助</v>
      </c>
      <c r="B9" s="10">
        <f t="shared" si="0"/>
        <v>7.44</v>
      </c>
      <c r="C9" s="11">
        <f>'表二一般公共预算支出表'!C9</f>
        <v>7.44</v>
      </c>
      <c r="D9" s="11">
        <f>'表二一般公共预算支出表'!D9</f>
        <v>0</v>
      </c>
      <c r="E9" s="9"/>
      <c r="F9" s="9"/>
      <c r="G9" s="9"/>
    </row>
    <row r="10" spans="1:7" ht="18" customHeight="1">
      <c r="A10" s="9" t="str">
        <f>'表二一般公共预算支出表'!A10</f>
        <v>    [2101103]公务员医疗补助</v>
      </c>
      <c r="B10" s="10">
        <f t="shared" si="0"/>
        <v>31.89</v>
      </c>
      <c r="C10" s="11">
        <f>'表二一般公共预算支出表'!C10</f>
        <v>31.89</v>
      </c>
      <c r="D10" s="11">
        <f>'表二一般公共预算支出表'!D10</f>
        <v>0</v>
      </c>
      <c r="E10" s="9"/>
      <c r="F10" s="9"/>
      <c r="G10" s="9"/>
    </row>
    <row r="11" spans="1:7" ht="18" customHeight="1">
      <c r="A11" s="9" t="str">
        <f>'表二一般公共预算支出表'!A11</f>
        <v>    [2101201]财政对职工基本医疗保险基金的补助</v>
      </c>
      <c r="B11" s="10">
        <f t="shared" si="0"/>
        <v>85.05</v>
      </c>
      <c r="C11" s="11">
        <f>'表二一般公共预算支出表'!C11</f>
        <v>85.05</v>
      </c>
      <c r="D11" s="11">
        <f>'表二一般公共预算支出表'!D11</f>
        <v>0</v>
      </c>
      <c r="E11" s="9"/>
      <c r="F11" s="9"/>
      <c r="G11" s="9"/>
    </row>
    <row r="12" spans="1:7" ht="18" customHeight="1">
      <c r="A12" s="9" t="str">
        <f>'表二一般公共预算支出表'!A12</f>
        <v>    [2210201]住房公积金</v>
      </c>
      <c r="B12" s="10">
        <f t="shared" si="0"/>
        <v>134.08</v>
      </c>
      <c r="C12" s="11">
        <f>'表二一般公共预算支出表'!C12</f>
        <v>134.08</v>
      </c>
      <c r="D12" s="11">
        <f>'表二一般公共预算支出表'!D12</f>
        <v>0</v>
      </c>
      <c r="E12" s="9"/>
      <c r="F12" s="9"/>
      <c r="G12" s="9"/>
    </row>
    <row r="13" spans="1:7" ht="18" customHeight="1">
      <c r="A13" s="12" t="s">
        <v>7</v>
      </c>
      <c r="B13" s="10">
        <f aca="true" t="shared" si="1" ref="B13:G13">SUM(B5:B12)</f>
        <v>1858.4400000000003</v>
      </c>
      <c r="C13" s="10">
        <f t="shared" si="1"/>
        <v>1858.4400000000003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2019-03-21T12:47:36Z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