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0" windowHeight="680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<sst xmlns="http://schemas.openxmlformats.org/spreadsheetml/2006/main" count="249" uniqueCount="164">
  <si>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</si>
  <si>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</si>
  <si>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</si>
  <si>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</si>
  <si>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</si>
  <si>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</si>
  <si>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</si>
  <si>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</si>
  <si>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</si>
  <si>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</si>
  <si>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</si>
  <si>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</si>
  <si>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</si>
  <si>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</si>
  <si>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</si>
  <si>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</si>
  <si>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</si>
  <si>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</si>
  <si>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</si>
  <si>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</si>
  <si>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</si>
  <si>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（九）卫生健康</t>
  </si>
  <si>
    <t>二、结转下年</t>
  </si>
  <si>
    <t>收 入 总 计</t>
  </si>
  <si>
    <t>支 出 总 计</t>
  </si>
  <si>
    <t>一般公共预算支出表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</si>
  <si>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</si>
  <si>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</si>
  <si>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科目编码及名称</t>
  </si>
  <si>
    <t>小计</t>
  </si>
  <si>
    <t>基本支出</t>
  </si>
  <si>
    <t>项目支出</t>
  </si>
  <si>
    <t xml:space="preserve">    [2082699]财政对其他基本养老保险基金的补助</t>
  </si>
  <si>
    <t xml:space="preserve">    [2082701]财政对失业保险基金的补助</t>
  </si>
  <si>
    <t xml:space="preserve">    [2082702]财政对工伤保险基金的补助</t>
  </si>
  <si>
    <t xml:space="preserve">    [2082703]财政对生育保险基金的补助</t>
  </si>
  <si>
    <t xml:space="preserve">    [2100302]乡镇卫生院</t>
  </si>
  <si>
    <t xml:space="preserve">    [2101103]公务员医疗补助</t>
  </si>
  <si>
    <t xml:space="preserve">    [2101201]财政对职工基本医疗保险基金的补助</t>
  </si>
  <si>
    <t xml:space="preserve">    [2210201]住房公积金</t>
  </si>
  <si>
    <t>一般公共预算基本支出表</t>
  </si>
  <si>
    <t>政府预算经济分类</t>
  </si>
  <si>
    <t>部门预算经济分类</t>
  </si>
  <si>
    <t>科目编码</t>
  </si>
  <si>
    <t>科目名称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</si>
  <si>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</si>
  <si>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</si>
  <si>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</si>
  <si>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</si>
  <si>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</si>
  <si>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</si>
  <si>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</si>
  <si>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</si>
  <si>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</si>
  <si>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</si>
  <si>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</si>
  <si>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</si>
  <si>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</si>
  <si>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</si>
  <si>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</si>
  <si>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</si>
  <si>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</si>
  <si>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</si>
  <si>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</si>
  <si>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</si>
  <si>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</si>
  <si>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</si>
  <si>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</si>
  <si>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</si>
  <si>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</si>
  <si>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</si>
  <si>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</si>
  <si>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</si>
  <si>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</si>
  <si>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</si>
  <si>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</si>
  <si>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住房公积金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</si>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</sst>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华文楷体"/>
      <family val="0"/>
    </font>
    <font>
      <sz val="11"/>
      <color indexed="8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6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11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51" fillId="32" borderId="11" xfId="0" applyNumberFormat="1" applyFont="1" applyFill="1" applyBorder="1" applyAlignment="1">
      <alignment horizontal="center" vertical="center"/>
    </xf>
    <xf numFmtId="49" fontId="10" fillId="32" borderId="11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right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11" fillId="32" borderId="11" xfId="49" applyNumberFormat="1" applyFont="1" applyFill="1" applyBorder="1" applyAlignment="1">
      <alignment horizontal="center" vertical="center" wrapText="1"/>
      <protection/>
    </xf>
    <xf numFmtId="49" fontId="11" fillId="32" borderId="17" xfId="49" applyNumberFormat="1" applyFont="1" applyFill="1" applyBorder="1" applyAlignment="1">
      <alignment horizontal="center" vertical="center" wrapText="1"/>
      <protection/>
    </xf>
    <xf numFmtId="0" fontId="0" fillId="32" borderId="11" xfId="0" applyFont="1" applyFill="1" applyBorder="1" applyAlignment="1">
      <alignment horizontal="center" vertical="center"/>
    </xf>
    <xf numFmtId="0" fontId="51" fillId="32" borderId="12" xfId="0" applyFont="1" applyFill="1" applyBorder="1" applyAlignment="1">
      <alignment horizontal="right" vertical="center"/>
    </xf>
    <xf numFmtId="49" fontId="11" fillId="32" borderId="11" xfId="49" applyNumberFormat="1" applyFont="1" applyFill="1" applyBorder="1" applyAlignment="1" applyProtection="1">
      <alignment horizontal="center" vertical="center" wrapText="1"/>
      <protection/>
    </xf>
    <xf numFmtId="49" fontId="11" fillId="32" borderId="17" xfId="49" applyNumberFormat="1" applyFont="1" applyFill="1" applyBorder="1" applyAlignment="1" applyProtection="1">
      <alignment horizontal="center" vertical="center" wrapText="1"/>
      <protection/>
    </xf>
    <xf numFmtId="0" fontId="51" fillId="32" borderId="19" xfId="0" applyFont="1" applyFill="1" applyBorder="1" applyAlignment="1">
      <alignment horizontal="right" vertical="center"/>
    </xf>
    <xf numFmtId="49" fontId="11" fillId="32" borderId="11" xfId="49" applyNumberFormat="1" applyFont="1" applyFill="1" applyBorder="1" applyAlignment="1" applyProtection="1">
      <alignment horizontal="center" vertical="center"/>
      <protection/>
    </xf>
    <xf numFmtId="0" fontId="51" fillId="32" borderId="13" xfId="0" applyFont="1" applyFill="1" applyBorder="1" applyAlignment="1">
      <alignment horizontal="right" vertical="center"/>
    </xf>
    <xf numFmtId="0" fontId="51" fillId="32" borderId="11" xfId="0" applyFont="1" applyFill="1" applyBorder="1" applyAlignment="1">
      <alignment horizontal="right" vertical="center"/>
    </xf>
    <xf numFmtId="49" fontId="11" fillId="32" borderId="17" xfId="49" applyNumberFormat="1" applyFont="1" applyFill="1" applyBorder="1" applyAlignment="1" applyProtection="1">
      <alignment horizontal="center" vertical="center"/>
      <protection/>
    </xf>
    <xf numFmtId="49" fontId="11" fillId="32" borderId="12" xfId="49" applyNumberFormat="1" applyFont="1" applyFill="1" applyBorder="1" applyAlignment="1" applyProtection="1">
      <alignment horizontal="center" vertical="center"/>
      <protection/>
    </xf>
    <xf numFmtId="49" fontId="11" fillId="32" borderId="15" xfId="49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>
      <alignment horizontal="center" vertical="center" wrapText="1"/>
    </xf>
    <xf numFmtId="49" fontId="51" fillId="32" borderId="12" xfId="0" applyNumberFormat="1" applyFont="1" applyFill="1" applyBorder="1" applyAlignment="1">
      <alignment vertical="center"/>
    </xf>
    <xf numFmtId="49" fontId="10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right" vertical="center" wrapText="1"/>
    </xf>
    <xf numFmtId="0" fontId="6" fillId="32" borderId="12" xfId="0" applyFont="1" applyFill="1" applyBorder="1" applyAlignment="1">
      <alignment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51" fillId="32" borderId="19" xfId="0" applyNumberFormat="1" applyFont="1" applyFill="1" applyBorder="1" applyAlignment="1">
      <alignment vertical="center"/>
    </xf>
    <xf numFmtId="49" fontId="10" fillId="32" borderId="19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right" vertical="center" wrapText="1"/>
    </xf>
    <xf numFmtId="0" fontId="6" fillId="32" borderId="19" xfId="0" applyFont="1" applyFill="1" applyBorder="1" applyAlignment="1">
      <alignment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 applyProtection="1">
      <alignment horizontal="center" vertical="center" wrapText="1"/>
      <protection/>
    </xf>
    <xf numFmtId="49" fontId="11" fillId="32" borderId="13" xfId="0" applyNumberFormat="1" applyFont="1" applyFill="1" applyBorder="1" applyAlignment="1" applyProtection="1">
      <alignment horizontal="center" vertical="center" wrapText="1"/>
      <protection/>
    </xf>
    <xf numFmtId="49" fontId="51" fillId="32" borderId="11" xfId="0" applyNumberFormat="1" applyFont="1" applyFill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 wrapText="1"/>
    </xf>
    <xf numFmtId="0" fontId="51" fillId="32" borderId="11" xfId="0" applyFont="1" applyFill="1" applyBorder="1" applyAlignment="1">
      <alignment horizontal="center" vertical="center"/>
    </xf>
    <xf numFmtId="0" fontId="51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11" fillId="32" borderId="11" xfId="0" applyNumberFormat="1" applyFont="1" applyFill="1" applyBorder="1" applyAlignment="1" applyProtection="1">
      <alignment horizontal="center" vertical="center" wrapText="1"/>
      <protection/>
    </xf>
    <xf numFmtId="49" fontId="0" fillId="32" borderId="11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4" fontId="11" fillId="33" borderId="11" xfId="0" applyNumberFormat="1" applyFont="1" applyFill="1" applyBorder="1" applyAlignment="1" applyProtection="1">
      <alignment horizontal="right" vertical="center"/>
      <protection/>
    </xf>
    <xf numFmtId="0" fontId="51" fillId="0" borderId="11" xfId="0" applyFont="1" applyBorder="1" applyAlignment="1">
      <alignment horizontal="right" vertical="center"/>
    </xf>
    <xf numFmtId="4" fontId="11" fillId="33" borderId="20" xfId="0" applyNumberFormat="1" applyFont="1" applyFill="1" applyBorder="1" applyAlignment="1" applyProtection="1">
      <alignment horizontal="right" vertical="center"/>
      <protection/>
    </xf>
    <xf numFmtId="4" fontId="11" fillId="33" borderId="11" xfId="0" applyNumberFormat="1" applyFont="1" applyFill="1" applyBorder="1" applyAlignment="1">
      <alignment horizontal="right" vertical="center"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0" fontId="51" fillId="0" borderId="11" xfId="0" applyFont="1" applyBorder="1" applyAlignment="1">
      <alignment horizontal="center" vertical="center"/>
    </xf>
    <xf numFmtId="4" fontId="11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11" fillId="33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1" xfId="0" applyNumberFormat="1" applyFont="1" applyFill="1" applyBorder="1" applyAlignment="1" applyProtection="1">
      <alignment horizontal="right" vertical="center"/>
      <protection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justify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0">
      <selection activeCell="D15" sqref="D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106" t="s">
        <v>0</v>
      </c>
      <c r="B1" s="106"/>
      <c r="C1" s="106"/>
      <c r="D1" s="106"/>
      <c r="E1" s="106"/>
      <c r="F1" s="106"/>
    </row>
    <row r="2" spans="1:6" ht="18">
      <c r="A2" s="107" t="s">
        <v>1</v>
      </c>
      <c r="B2" s="108"/>
      <c r="C2" s="108"/>
      <c r="D2" s="108"/>
      <c r="E2" s="109" t="s">
        <v>2</v>
      </c>
      <c r="F2" s="109"/>
    </row>
    <row r="3" spans="1:6" ht="29.25" customHeight="1">
      <c r="A3" s="110" t="s">
        <v>3</v>
      </c>
      <c r="B3" s="111"/>
      <c r="C3" s="110" t="s">
        <v>4</v>
      </c>
      <c r="D3" s="112"/>
      <c r="E3" s="112"/>
      <c r="F3" s="111"/>
    </row>
    <row r="4" spans="1:6" ht="24.75" customHeight="1">
      <c r="A4" s="23" t="s">
        <v>5</v>
      </c>
      <c r="B4" s="23" t="s">
        <v>6</v>
      </c>
      <c r="C4" s="23" t="s">
        <v>5</v>
      </c>
      <c r="D4" s="23" t="s">
        <v>7</v>
      </c>
      <c r="E4" s="113" t="s">
        <v>8</v>
      </c>
      <c r="F4" s="113" t="s">
        <v>9</v>
      </c>
    </row>
    <row r="5" spans="1:6" ht="33.75" customHeight="1">
      <c r="A5" s="114" t="s">
        <v>10</v>
      </c>
      <c r="B5" s="115">
        <f>SUM(B6:B8)</f>
        <v>79.4</v>
      </c>
      <c r="C5" s="115" t="s">
        <v>11</v>
      </c>
      <c r="D5" s="115">
        <f>SUM(D6:D11)</f>
        <v>0</v>
      </c>
      <c r="E5" s="115">
        <f>SUM(E6:E11)</f>
        <v>0</v>
      </c>
      <c r="F5" s="115">
        <f>SUM(F6:F11)</f>
        <v>0</v>
      </c>
    </row>
    <row r="6" spans="1:6" ht="33.75" customHeight="1">
      <c r="A6" s="116" t="s">
        <v>12</v>
      </c>
      <c r="B6" s="117">
        <v>79.4</v>
      </c>
      <c r="C6" s="118" t="s">
        <v>13</v>
      </c>
      <c r="D6" s="115">
        <f aca="true" t="shared" si="0" ref="D6:D12">SUM(E6:F6)</f>
        <v>0</v>
      </c>
      <c r="E6" s="117">
        <v>0</v>
      </c>
      <c r="F6" s="118"/>
    </row>
    <row r="7" spans="1:6" ht="33.75" customHeight="1">
      <c r="A7" s="116" t="s">
        <v>14</v>
      </c>
      <c r="B7" s="118"/>
      <c r="C7" s="118" t="s">
        <v>15</v>
      </c>
      <c r="D7" s="115">
        <f t="shared" si="0"/>
        <v>0</v>
      </c>
      <c r="E7" s="118"/>
      <c r="F7" s="118"/>
    </row>
    <row r="8" spans="1:6" ht="33.75" customHeight="1">
      <c r="A8" s="116"/>
      <c r="B8" s="118"/>
      <c r="C8" s="118" t="s">
        <v>16</v>
      </c>
      <c r="D8" s="115">
        <f t="shared" si="0"/>
        <v>0</v>
      </c>
      <c r="E8" s="118"/>
      <c r="F8" s="118"/>
    </row>
    <row r="9" spans="1:6" ht="33.75" customHeight="1">
      <c r="A9" s="114" t="s">
        <v>17</v>
      </c>
      <c r="B9" s="115">
        <f>SUM(B10:B11)</f>
        <v>0</v>
      </c>
      <c r="C9" s="118" t="s">
        <v>18</v>
      </c>
      <c r="D9" s="115">
        <f t="shared" si="0"/>
        <v>0</v>
      </c>
      <c r="E9" s="118"/>
      <c r="F9" s="118"/>
    </row>
    <row r="10" spans="1:6" ht="33.75" customHeight="1">
      <c r="A10" s="116" t="s">
        <v>12</v>
      </c>
      <c r="B10" s="118"/>
      <c r="C10" s="118" t="s">
        <v>19</v>
      </c>
      <c r="D10" s="115">
        <f t="shared" si="0"/>
        <v>0</v>
      </c>
      <c r="E10" s="118"/>
      <c r="F10" s="118"/>
    </row>
    <row r="11" spans="1:6" ht="33.75" customHeight="1">
      <c r="A11" s="116" t="s">
        <v>14</v>
      </c>
      <c r="B11" s="118"/>
      <c r="C11" s="118" t="s">
        <v>20</v>
      </c>
      <c r="D11" s="115">
        <f t="shared" si="0"/>
        <v>0</v>
      </c>
      <c r="E11" s="118"/>
      <c r="F11" s="118"/>
    </row>
    <row r="12" spans="1:6" ht="33.75" customHeight="1">
      <c r="A12" s="118"/>
      <c r="B12" s="118"/>
      <c r="C12" s="119" t="s">
        <v>21</v>
      </c>
      <c r="D12" s="115">
        <f t="shared" si="0"/>
        <v>79.4</v>
      </c>
      <c r="E12" s="117">
        <v>79.4</v>
      </c>
      <c r="F12" s="118"/>
    </row>
    <row r="13" spans="1:6" ht="33.75" customHeight="1">
      <c r="A13" s="118"/>
      <c r="B13" s="118"/>
      <c r="C13" s="118" t="s">
        <v>22</v>
      </c>
      <c r="D13" s="115"/>
      <c r="E13" s="118"/>
      <c r="F13" s="118"/>
    </row>
    <row r="14" spans="1:6" ht="33.75" customHeight="1">
      <c r="A14" s="118"/>
      <c r="B14" s="118"/>
      <c r="C14" s="118"/>
      <c r="D14" s="115"/>
      <c r="E14" s="118"/>
      <c r="F14" s="118"/>
    </row>
    <row r="15" spans="1:6" ht="33.75" customHeight="1">
      <c r="A15" s="115" t="s">
        <v>23</v>
      </c>
      <c r="B15" s="115">
        <f>B5+B9</f>
        <v>79.4</v>
      </c>
      <c r="C15" s="115" t="s">
        <v>24</v>
      </c>
      <c r="D15" s="115">
        <f>D12</f>
        <v>79.4</v>
      </c>
      <c r="E15" s="120">
        <f>E12</f>
        <v>79.4</v>
      </c>
      <c r="F15" s="115">
        <f>F13+F5</f>
        <v>0</v>
      </c>
    </row>
    <row r="16" ht="22.5">
      <c r="A16" s="1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4">
      <selection activeCell="C9" sqref="C9"/>
    </sheetView>
  </sheetViews>
  <sheetFormatPr defaultColWidth="8.7109375" defaultRowHeight="15"/>
  <cols>
    <col min="1" max="1" width="47.140625" style="30" customWidth="1"/>
    <col min="2" max="2" width="14.00390625" style="30" customWidth="1"/>
    <col min="3" max="3" width="13.57421875" style="30" customWidth="1"/>
    <col min="4" max="4" width="12.421875" style="30" customWidth="1"/>
    <col min="5" max="5" width="12.00390625" style="30" customWidth="1"/>
    <col min="6" max="16384" width="9.00390625" style="30" bestFit="1" customWidth="1"/>
  </cols>
  <sheetData>
    <row r="1" spans="1:5" ht="36" customHeight="1">
      <c r="A1" s="100"/>
      <c r="B1" s="2" t="s">
        <v>25</v>
      </c>
      <c r="C1" s="100"/>
      <c r="D1" s="100"/>
      <c r="E1" s="100"/>
    </row>
    <row r="2" spans="1:5" ht="16.5" customHeight="1">
      <c r="A2" s="6"/>
      <c r="B2" s="6"/>
      <c r="C2" s="6"/>
      <c r="D2" s="6"/>
      <c r="E2" s="6"/>
    </row>
    <row r="3" spans="1:5" ht="45" customHeight="1">
      <c r="A3" s="101"/>
      <c r="B3" s="7" t="s">
        <v>26</v>
      </c>
      <c r="C3" s="7"/>
      <c r="D3" s="7"/>
      <c r="E3" s="7" t="s">
        <v>27</v>
      </c>
    </row>
    <row r="4" spans="1:5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/>
    </row>
    <row r="5" spans="1:5" ht="39" customHeight="1">
      <c r="A5" s="102" t="s">
        <v>32</v>
      </c>
      <c r="B5" s="103">
        <f>C5+D5</f>
        <v>8.39</v>
      </c>
      <c r="C5" s="93">
        <v>8.39</v>
      </c>
      <c r="D5" s="93">
        <v>0</v>
      </c>
      <c r="E5" s="7"/>
    </row>
    <row r="6" spans="1:5" ht="18" customHeight="1">
      <c r="A6" s="102" t="s">
        <v>33</v>
      </c>
      <c r="B6" s="103">
        <f aca="true" t="shared" si="0" ref="B6:B13">C6+D6</f>
        <v>0.21</v>
      </c>
      <c r="C6" s="93">
        <v>0.21</v>
      </c>
      <c r="D6" s="93">
        <v>0</v>
      </c>
      <c r="E6" s="104"/>
    </row>
    <row r="7" spans="1:5" ht="18" customHeight="1">
      <c r="A7" s="102" t="s">
        <v>34</v>
      </c>
      <c r="B7" s="103">
        <f t="shared" si="0"/>
        <v>0.17</v>
      </c>
      <c r="C7" s="93">
        <v>0.17</v>
      </c>
      <c r="D7" s="93">
        <v>0</v>
      </c>
      <c r="E7" s="104"/>
    </row>
    <row r="8" spans="1:5" ht="18" customHeight="1">
      <c r="A8" s="102" t="s">
        <v>35</v>
      </c>
      <c r="B8" s="103">
        <f t="shared" si="0"/>
        <v>0.29</v>
      </c>
      <c r="C8" s="93">
        <v>0.29</v>
      </c>
      <c r="D8" s="93">
        <v>0</v>
      </c>
      <c r="E8" s="104"/>
    </row>
    <row r="9" spans="1:5" ht="18" customHeight="1">
      <c r="A9" s="102" t="s">
        <v>36</v>
      </c>
      <c r="B9" s="103">
        <f t="shared" si="0"/>
        <v>60.42</v>
      </c>
      <c r="C9" s="93">
        <v>60.42</v>
      </c>
      <c r="D9" s="93">
        <v>0</v>
      </c>
      <c r="E9" s="104"/>
    </row>
    <row r="10" spans="1:5" ht="18" customHeight="1">
      <c r="A10" s="102" t="s">
        <v>37</v>
      </c>
      <c r="B10" s="103">
        <f t="shared" si="0"/>
        <v>1.26</v>
      </c>
      <c r="C10" s="93">
        <v>1.26</v>
      </c>
      <c r="D10" s="93">
        <v>0</v>
      </c>
      <c r="E10" s="104"/>
    </row>
    <row r="11" spans="1:5" ht="18" customHeight="1">
      <c r="A11" s="102" t="s">
        <v>38</v>
      </c>
      <c r="B11" s="103">
        <f t="shared" si="0"/>
        <v>3.36</v>
      </c>
      <c r="C11" s="93">
        <v>3.36</v>
      </c>
      <c r="D11" s="93">
        <v>0</v>
      </c>
      <c r="E11" s="104"/>
    </row>
    <row r="12" spans="1:5" ht="18" customHeight="1">
      <c r="A12" s="102" t="s">
        <v>39</v>
      </c>
      <c r="B12" s="103">
        <f t="shared" si="0"/>
        <v>5.3</v>
      </c>
      <c r="C12" s="93">
        <v>5.3</v>
      </c>
      <c r="D12" s="93">
        <v>0</v>
      </c>
      <c r="E12" s="104"/>
    </row>
    <row r="13" spans="1:5" ht="18" customHeight="1">
      <c r="A13" s="105"/>
      <c r="B13" s="103">
        <f>SUM(B5:B12)</f>
        <v>79.4</v>
      </c>
      <c r="C13" s="103">
        <f>SUM(C5:C12)</f>
        <v>79.4</v>
      </c>
      <c r="D13" s="103">
        <f>SUM(D5:D12)</f>
        <v>0</v>
      </c>
      <c r="E13" s="105"/>
    </row>
    <row r="14" ht="27" customHeight="1"/>
    <row r="15" ht="27" customHeight="1"/>
    <row r="16" ht="27" customHeight="1"/>
    <row r="17" ht="27" customHeight="1"/>
  </sheetData>
  <sheetProtection/>
  <mergeCells count="3">
    <mergeCell ref="A2:E2"/>
    <mergeCell ref="B3:D3"/>
    <mergeCell ref="E3:E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25">
      <selection activeCell="J25" sqref="J25"/>
    </sheetView>
  </sheetViews>
  <sheetFormatPr defaultColWidth="9.00390625" defaultRowHeight="15"/>
  <cols>
    <col min="1" max="1" width="5.8515625" style="30" customWidth="1"/>
    <col min="2" max="2" width="4.421875" style="33" customWidth="1"/>
    <col min="3" max="3" width="19.00390625" style="30" customWidth="1"/>
    <col min="4" max="4" width="14.28125" style="22" customWidth="1"/>
    <col min="5" max="5" width="6.421875" style="30" customWidth="1"/>
    <col min="6" max="6" width="6.28125" style="33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34" t="s">
        <v>40</v>
      </c>
      <c r="B1" s="34"/>
      <c r="C1" s="34"/>
      <c r="D1" s="35"/>
      <c r="E1" s="34"/>
      <c r="F1" s="34"/>
      <c r="G1" s="34"/>
      <c r="H1" s="34"/>
      <c r="I1" s="34"/>
      <c r="J1" s="34"/>
      <c r="K1" s="34"/>
    </row>
    <row r="2" spans="1:11" ht="25.5" customHeight="1">
      <c r="A2" s="23" t="s">
        <v>41</v>
      </c>
      <c r="B2" s="23"/>
      <c r="C2" s="23"/>
      <c r="D2" s="36"/>
      <c r="E2" s="23" t="s">
        <v>42</v>
      </c>
      <c r="F2" s="23"/>
      <c r="G2" s="23"/>
      <c r="H2" s="23"/>
      <c r="I2" s="23"/>
      <c r="J2" s="23"/>
      <c r="K2" s="89" t="s">
        <v>27</v>
      </c>
    </row>
    <row r="3" spans="1:11" ht="25.5" customHeight="1">
      <c r="A3" s="37" t="s">
        <v>43</v>
      </c>
      <c r="B3" s="37"/>
      <c r="C3" s="37" t="s">
        <v>44</v>
      </c>
      <c r="D3" s="37" t="s">
        <v>7</v>
      </c>
      <c r="E3" s="38" t="s">
        <v>43</v>
      </c>
      <c r="F3" s="38"/>
      <c r="G3" s="37" t="s">
        <v>44</v>
      </c>
      <c r="H3" s="37"/>
      <c r="I3" s="90" t="s">
        <v>45</v>
      </c>
      <c r="J3" s="91" t="s">
        <v>46</v>
      </c>
      <c r="K3" s="90"/>
    </row>
    <row r="4" spans="1:11" ht="25.5" customHeight="1">
      <c r="A4" s="39" t="s">
        <v>47</v>
      </c>
      <c r="B4" s="40" t="s">
        <v>48</v>
      </c>
      <c r="C4" s="37"/>
      <c r="D4" s="37"/>
      <c r="E4" s="37" t="s">
        <v>47</v>
      </c>
      <c r="F4" s="40" t="s">
        <v>48</v>
      </c>
      <c r="G4" s="37"/>
      <c r="H4" s="37"/>
      <c r="I4" s="91"/>
      <c r="J4" s="23"/>
      <c r="K4" s="91"/>
    </row>
    <row r="5" spans="1:11" ht="25.5" customHeight="1">
      <c r="A5" s="41">
        <v>501</v>
      </c>
      <c r="B5" s="42"/>
      <c r="C5" s="8" t="s">
        <v>49</v>
      </c>
      <c r="D5" s="43">
        <f>SUM(D6:D24)</f>
        <v>71.08999999999999</v>
      </c>
      <c r="E5" s="44">
        <v>301</v>
      </c>
      <c r="F5" s="45"/>
      <c r="G5" s="46" t="s">
        <v>50</v>
      </c>
      <c r="H5" s="47"/>
      <c r="I5" s="43">
        <f>SUM(I6:I15)+SUM(I19:I24)</f>
        <v>71.09</v>
      </c>
      <c r="J5" s="43">
        <f>SUM(J6:J15)+SUM(J19:J24)</f>
        <v>0</v>
      </c>
      <c r="K5" s="92"/>
    </row>
    <row r="6" spans="1:11" ht="19.5" customHeight="1">
      <c r="A6" s="41"/>
      <c r="B6" s="42" t="s">
        <v>51</v>
      </c>
      <c r="C6" s="48" t="s">
        <v>52</v>
      </c>
      <c r="D6" s="43">
        <f ca="1">SUM(I6:I6:I10)+I21+I22+I23</f>
        <v>52.11</v>
      </c>
      <c r="E6" s="49"/>
      <c r="F6" s="50" t="s">
        <v>51</v>
      </c>
      <c r="G6" s="51" t="s">
        <v>53</v>
      </c>
      <c r="H6" s="52"/>
      <c r="I6" s="93">
        <v>11.48</v>
      </c>
      <c r="J6" s="94"/>
      <c r="K6" s="31"/>
    </row>
    <row r="7" spans="1:11" ht="19.5" customHeight="1">
      <c r="A7" s="41"/>
      <c r="B7" s="42"/>
      <c r="C7" s="48"/>
      <c r="D7" s="43"/>
      <c r="E7" s="49"/>
      <c r="F7" s="50" t="s">
        <v>54</v>
      </c>
      <c r="G7" s="51" t="s">
        <v>55</v>
      </c>
      <c r="H7" s="52"/>
      <c r="I7" s="93">
        <v>33.56</v>
      </c>
      <c r="J7" s="94"/>
      <c r="K7" s="31"/>
    </row>
    <row r="8" spans="1:11" ht="19.5" customHeight="1">
      <c r="A8" s="41"/>
      <c r="B8" s="42"/>
      <c r="C8" s="48"/>
      <c r="D8" s="43"/>
      <c r="E8" s="49"/>
      <c r="F8" s="50" t="s">
        <v>56</v>
      </c>
      <c r="G8" s="51" t="s">
        <v>57</v>
      </c>
      <c r="H8" s="52"/>
      <c r="I8" s="95">
        <v>3.47</v>
      </c>
      <c r="J8" s="94"/>
      <c r="K8" s="31"/>
    </row>
    <row r="9" spans="1:11" ht="19.5" customHeight="1">
      <c r="A9" s="41"/>
      <c r="B9" s="42"/>
      <c r="C9" s="48"/>
      <c r="D9" s="43"/>
      <c r="E9" s="53"/>
      <c r="F9" s="50" t="s">
        <v>58</v>
      </c>
      <c r="G9" s="51" t="s">
        <v>59</v>
      </c>
      <c r="H9" s="52"/>
      <c r="I9" s="95">
        <v>0</v>
      </c>
      <c r="J9" s="94"/>
      <c r="K9" s="31"/>
    </row>
    <row r="10" spans="1:11" ht="19.5" customHeight="1">
      <c r="A10" s="41"/>
      <c r="B10" s="42"/>
      <c r="C10" s="48"/>
      <c r="D10" s="43"/>
      <c r="E10" s="53"/>
      <c r="F10" s="50" t="s">
        <v>60</v>
      </c>
      <c r="G10" s="51" t="s">
        <v>61</v>
      </c>
      <c r="H10" s="52"/>
      <c r="I10" s="93">
        <v>0</v>
      </c>
      <c r="J10" s="94"/>
      <c r="K10" s="31"/>
    </row>
    <row r="11" spans="1:11" ht="19.5" customHeight="1">
      <c r="A11" s="41"/>
      <c r="B11" s="42" t="s">
        <v>54</v>
      </c>
      <c r="C11" s="8" t="s">
        <v>62</v>
      </c>
      <c r="D11" s="54">
        <f>SUM(I11:I15)</f>
        <v>13.68</v>
      </c>
      <c r="E11" s="53"/>
      <c r="F11" s="50" t="s">
        <v>63</v>
      </c>
      <c r="G11" s="55" t="s">
        <v>64</v>
      </c>
      <c r="H11" s="56"/>
      <c r="I11" s="93">
        <v>8.39</v>
      </c>
      <c r="J11" s="94"/>
      <c r="K11" s="31"/>
    </row>
    <row r="12" spans="1:11" ht="19.5" customHeight="1">
      <c r="A12" s="41"/>
      <c r="B12" s="42"/>
      <c r="C12" s="8"/>
      <c r="D12" s="57"/>
      <c r="E12" s="53"/>
      <c r="F12" s="50" t="s">
        <v>65</v>
      </c>
      <c r="G12" s="55" t="s">
        <v>66</v>
      </c>
      <c r="H12" s="56"/>
      <c r="I12" s="93">
        <v>0</v>
      </c>
      <c r="J12" s="94"/>
      <c r="K12" s="31"/>
    </row>
    <row r="13" spans="1:11" ht="19.5" customHeight="1">
      <c r="A13" s="41"/>
      <c r="B13" s="42"/>
      <c r="C13" s="8"/>
      <c r="D13" s="57"/>
      <c r="E13" s="53"/>
      <c r="F13" s="50" t="s">
        <v>67</v>
      </c>
      <c r="G13" s="55" t="s">
        <v>68</v>
      </c>
      <c r="H13" s="56"/>
      <c r="I13" s="93">
        <v>3.36</v>
      </c>
      <c r="J13" s="94"/>
      <c r="K13" s="31"/>
    </row>
    <row r="14" spans="1:11" ht="19.5" customHeight="1">
      <c r="A14" s="41"/>
      <c r="B14" s="42"/>
      <c r="C14" s="8"/>
      <c r="D14" s="57"/>
      <c r="E14" s="53"/>
      <c r="F14" s="50" t="s">
        <v>69</v>
      </c>
      <c r="G14" s="55" t="s">
        <v>70</v>
      </c>
      <c r="H14" s="56"/>
      <c r="I14" s="93">
        <v>1.26</v>
      </c>
      <c r="J14" s="94"/>
      <c r="K14" s="31"/>
    </row>
    <row r="15" spans="1:11" ht="19.5" customHeight="1">
      <c r="A15" s="41"/>
      <c r="B15" s="42"/>
      <c r="C15" s="8"/>
      <c r="D15" s="57"/>
      <c r="E15" s="53"/>
      <c r="F15" s="50" t="s">
        <v>71</v>
      </c>
      <c r="G15" s="58" t="s">
        <v>72</v>
      </c>
      <c r="H15" s="56" t="s">
        <v>29</v>
      </c>
      <c r="I15" s="93">
        <v>0.67</v>
      </c>
      <c r="J15" s="94"/>
      <c r="K15" s="31"/>
    </row>
    <row r="16" spans="1:11" ht="19.5" customHeight="1">
      <c r="A16" s="41"/>
      <c r="B16" s="42"/>
      <c r="C16" s="8"/>
      <c r="D16" s="57"/>
      <c r="E16" s="53"/>
      <c r="F16" s="50"/>
      <c r="G16" s="58"/>
      <c r="H16" s="56" t="s">
        <v>73</v>
      </c>
      <c r="I16" s="95">
        <v>0.21</v>
      </c>
      <c r="J16" s="94"/>
      <c r="K16" s="31"/>
    </row>
    <row r="17" spans="1:11" ht="19.5" customHeight="1">
      <c r="A17" s="41"/>
      <c r="B17" s="42"/>
      <c r="C17" s="8"/>
      <c r="D17" s="57"/>
      <c r="E17" s="53"/>
      <c r="F17" s="50"/>
      <c r="G17" s="58"/>
      <c r="H17" s="56" t="s">
        <v>74</v>
      </c>
      <c r="I17" s="95">
        <v>0.17</v>
      </c>
      <c r="J17" s="94"/>
      <c r="K17" s="31"/>
    </row>
    <row r="18" spans="1:11" ht="19.5" customHeight="1">
      <c r="A18" s="41"/>
      <c r="B18" s="42"/>
      <c r="C18" s="8"/>
      <c r="D18" s="59"/>
      <c r="E18" s="53"/>
      <c r="F18" s="50"/>
      <c r="G18" s="58"/>
      <c r="H18" s="56" t="s">
        <v>75</v>
      </c>
      <c r="I18" s="93">
        <v>0.29</v>
      </c>
      <c r="J18" s="94"/>
      <c r="K18" s="31"/>
    </row>
    <row r="19" spans="1:11" ht="19.5" customHeight="1">
      <c r="A19" s="41"/>
      <c r="B19" s="42" t="s">
        <v>56</v>
      </c>
      <c r="C19" s="8" t="s">
        <v>76</v>
      </c>
      <c r="D19" s="60">
        <f>I19</f>
        <v>5.3</v>
      </c>
      <c r="E19" s="53"/>
      <c r="F19" s="50" t="s">
        <v>77</v>
      </c>
      <c r="G19" s="58" t="s">
        <v>76</v>
      </c>
      <c r="H19" s="61"/>
      <c r="I19" s="93">
        <v>5.3</v>
      </c>
      <c r="J19" s="94"/>
      <c r="K19" s="31"/>
    </row>
    <row r="20" spans="1:11" ht="19.5" customHeight="1">
      <c r="A20" s="41"/>
      <c r="B20" s="42" t="s">
        <v>78</v>
      </c>
      <c r="C20" s="8" t="s">
        <v>79</v>
      </c>
      <c r="D20" s="60">
        <f>I24</f>
        <v>0</v>
      </c>
      <c r="E20" s="53"/>
      <c r="F20" s="50" t="s">
        <v>80</v>
      </c>
      <c r="G20" s="58" t="s">
        <v>81</v>
      </c>
      <c r="H20" s="61"/>
      <c r="I20" s="93">
        <v>0</v>
      </c>
      <c r="J20" s="94"/>
      <c r="K20" s="31"/>
    </row>
    <row r="21" spans="1:11" ht="19.5" customHeight="1">
      <c r="A21" s="41"/>
      <c r="B21" s="42"/>
      <c r="C21" s="8"/>
      <c r="D21" s="60"/>
      <c r="E21" s="53"/>
      <c r="F21" s="50" t="s">
        <v>78</v>
      </c>
      <c r="G21" s="62" t="s">
        <v>82</v>
      </c>
      <c r="H21" s="63"/>
      <c r="I21" s="93">
        <v>0</v>
      </c>
      <c r="J21" s="94"/>
      <c r="K21" s="31"/>
    </row>
    <row r="22" spans="1:11" ht="19.5" customHeight="1">
      <c r="A22" s="41"/>
      <c r="B22" s="42"/>
      <c r="C22" s="8"/>
      <c r="D22" s="60"/>
      <c r="E22" s="53"/>
      <c r="F22" s="50"/>
      <c r="G22" s="58" t="s">
        <v>83</v>
      </c>
      <c r="H22" s="61"/>
      <c r="I22" s="93">
        <v>2.8</v>
      </c>
      <c r="J22" s="94"/>
      <c r="K22" s="31"/>
    </row>
    <row r="23" spans="1:11" ht="19.5" customHeight="1">
      <c r="A23" s="41"/>
      <c r="B23" s="42"/>
      <c r="C23" s="8"/>
      <c r="D23" s="60"/>
      <c r="E23" s="53"/>
      <c r="F23" s="50"/>
      <c r="G23" s="58" t="s">
        <v>84</v>
      </c>
      <c r="H23" s="61"/>
      <c r="I23" s="93">
        <v>0.8</v>
      </c>
      <c r="J23" s="94"/>
      <c r="K23" s="31"/>
    </row>
    <row r="24" spans="1:11" ht="19.5" customHeight="1">
      <c r="A24" s="41"/>
      <c r="B24" s="42"/>
      <c r="C24" s="8"/>
      <c r="D24" s="60"/>
      <c r="E24" s="53"/>
      <c r="F24" s="50" t="s">
        <v>78</v>
      </c>
      <c r="G24" s="51" t="s">
        <v>79</v>
      </c>
      <c r="H24" s="52"/>
      <c r="I24" s="93">
        <v>0</v>
      </c>
      <c r="J24" s="94"/>
      <c r="K24" s="31"/>
    </row>
    <row r="25" spans="1:11" ht="19.5" customHeight="1">
      <c r="A25" s="41" t="s">
        <v>85</v>
      </c>
      <c r="B25" s="41"/>
      <c r="C25" s="8" t="s">
        <v>86</v>
      </c>
      <c r="D25" s="43">
        <f>SUM(D26:D45)</f>
        <v>7.790000000000001</v>
      </c>
      <c r="E25" s="50" t="s">
        <v>87</v>
      </c>
      <c r="F25" s="50"/>
      <c r="G25" s="48" t="s">
        <v>86</v>
      </c>
      <c r="H25" s="64"/>
      <c r="I25" s="43">
        <f>SUM(I26:I42)</f>
        <v>0</v>
      </c>
      <c r="J25" s="43">
        <f>SUM(J26:J45)</f>
        <v>7.79</v>
      </c>
      <c r="K25" s="92"/>
    </row>
    <row r="26" spans="1:11" ht="19.5" customHeight="1">
      <c r="A26" s="65"/>
      <c r="B26" s="66" t="s">
        <v>51</v>
      </c>
      <c r="C26" s="67" t="s">
        <v>88</v>
      </c>
      <c r="D26" s="68">
        <f>SUM(J26:J32)+J41+J40</f>
        <v>4.55</v>
      </c>
      <c r="E26" s="69"/>
      <c r="F26" s="50" t="s">
        <v>51</v>
      </c>
      <c r="G26" s="70" t="s">
        <v>89</v>
      </c>
      <c r="H26" s="70"/>
      <c r="I26" s="94"/>
      <c r="J26" s="93">
        <v>0.8</v>
      </c>
      <c r="K26" s="31"/>
    </row>
    <row r="27" spans="1:11" ht="19.5" customHeight="1">
      <c r="A27" s="71"/>
      <c r="B27" s="72"/>
      <c r="C27" s="73"/>
      <c r="D27" s="74"/>
      <c r="E27" s="75"/>
      <c r="F27" s="50" t="s">
        <v>54</v>
      </c>
      <c r="G27" s="76" t="s">
        <v>90</v>
      </c>
      <c r="H27" s="77"/>
      <c r="I27" s="94"/>
      <c r="J27" s="93">
        <v>0.2</v>
      </c>
      <c r="K27" s="31"/>
    </row>
    <row r="28" spans="1:11" ht="19.5" customHeight="1">
      <c r="A28" s="71"/>
      <c r="B28" s="72"/>
      <c r="C28" s="73"/>
      <c r="D28" s="74"/>
      <c r="E28" s="75"/>
      <c r="F28" s="50" t="s">
        <v>91</v>
      </c>
      <c r="G28" s="78" t="s">
        <v>92</v>
      </c>
      <c r="H28" s="79"/>
      <c r="I28" s="94"/>
      <c r="J28" s="93">
        <v>0.2</v>
      </c>
      <c r="K28" s="31"/>
    </row>
    <row r="29" spans="1:11" ht="19.5" customHeight="1">
      <c r="A29" s="71"/>
      <c r="B29" s="72"/>
      <c r="C29" s="73"/>
      <c r="D29" s="74"/>
      <c r="E29" s="75"/>
      <c r="F29" s="50" t="s">
        <v>58</v>
      </c>
      <c r="G29" s="78" t="s">
        <v>93</v>
      </c>
      <c r="H29" s="79"/>
      <c r="I29" s="94"/>
      <c r="J29" s="93">
        <v>0.2</v>
      </c>
      <c r="K29" s="31"/>
    </row>
    <row r="30" spans="1:11" ht="19.5" customHeight="1">
      <c r="A30" s="71"/>
      <c r="B30" s="72"/>
      <c r="C30" s="73"/>
      <c r="D30" s="74"/>
      <c r="E30" s="75"/>
      <c r="F30" s="50" t="s">
        <v>60</v>
      </c>
      <c r="G30" s="78" t="s">
        <v>94</v>
      </c>
      <c r="H30" s="79"/>
      <c r="I30" s="94"/>
      <c r="J30" s="93">
        <v>0.8</v>
      </c>
      <c r="K30" s="31"/>
    </row>
    <row r="31" spans="1:11" ht="19.5" customHeight="1">
      <c r="A31" s="71"/>
      <c r="B31" s="72"/>
      <c r="C31" s="73"/>
      <c r="D31" s="74"/>
      <c r="E31" s="75"/>
      <c r="F31" s="50" t="s">
        <v>63</v>
      </c>
      <c r="G31" s="70" t="s">
        <v>95</v>
      </c>
      <c r="H31" s="70"/>
      <c r="I31" s="94"/>
      <c r="J31" s="93">
        <v>0.4</v>
      </c>
      <c r="K31" s="31"/>
    </row>
    <row r="32" spans="1:11" ht="19.5" customHeight="1">
      <c r="A32" s="71"/>
      <c r="B32" s="72"/>
      <c r="C32" s="73"/>
      <c r="D32" s="74"/>
      <c r="E32" s="75"/>
      <c r="F32" s="50" t="s">
        <v>69</v>
      </c>
      <c r="G32" s="70" t="s">
        <v>96</v>
      </c>
      <c r="H32" s="70"/>
      <c r="I32" s="94"/>
      <c r="J32" s="93">
        <v>0.96</v>
      </c>
      <c r="K32" s="31"/>
    </row>
    <row r="33" spans="1:11" ht="13.5">
      <c r="A33" s="71"/>
      <c r="B33" s="72"/>
      <c r="C33" s="73"/>
      <c r="D33" s="74"/>
      <c r="E33" s="75"/>
      <c r="F33" s="50" t="s">
        <v>71</v>
      </c>
      <c r="G33" s="76" t="s">
        <v>97</v>
      </c>
      <c r="H33" s="77"/>
      <c r="I33" s="94"/>
      <c r="J33" s="93">
        <v>0</v>
      </c>
      <c r="K33" s="31"/>
    </row>
    <row r="34" spans="1:11" ht="13.5">
      <c r="A34" s="71"/>
      <c r="B34" s="72"/>
      <c r="C34" s="73"/>
      <c r="D34" s="74"/>
      <c r="E34" s="75"/>
      <c r="F34" s="50" t="s">
        <v>77</v>
      </c>
      <c r="G34" s="70" t="s">
        <v>98</v>
      </c>
      <c r="H34" s="70"/>
      <c r="I34" s="94"/>
      <c r="J34" s="93">
        <v>0.4</v>
      </c>
      <c r="K34" s="31"/>
    </row>
    <row r="35" spans="1:11" ht="13.5">
      <c r="A35" s="80"/>
      <c r="B35" s="41" t="s">
        <v>54</v>
      </c>
      <c r="C35" s="81" t="s">
        <v>99</v>
      </c>
      <c r="D35" s="60">
        <f>J35</f>
        <v>0.4</v>
      </c>
      <c r="E35" s="82"/>
      <c r="F35" s="50" t="s">
        <v>100</v>
      </c>
      <c r="G35" s="76" t="s">
        <v>99</v>
      </c>
      <c r="H35" s="77"/>
      <c r="I35" s="94"/>
      <c r="J35" s="93">
        <v>0.4</v>
      </c>
      <c r="K35" s="31"/>
    </row>
    <row r="36" spans="1:11" ht="13.5">
      <c r="A36" s="83"/>
      <c r="B36" s="41" t="s">
        <v>56</v>
      </c>
      <c r="C36" s="81" t="s">
        <v>101</v>
      </c>
      <c r="D36" s="60">
        <f>J36</f>
        <v>0.4</v>
      </c>
      <c r="E36" s="53"/>
      <c r="F36" s="50" t="s">
        <v>102</v>
      </c>
      <c r="G36" s="70" t="s">
        <v>101</v>
      </c>
      <c r="H36" s="70"/>
      <c r="I36" s="94"/>
      <c r="J36" s="93">
        <v>0.4</v>
      </c>
      <c r="K36" s="31"/>
    </row>
    <row r="37" spans="1:11" ht="13.5">
      <c r="A37" s="83"/>
      <c r="B37" s="41" t="s">
        <v>58</v>
      </c>
      <c r="C37" s="81" t="s">
        <v>103</v>
      </c>
      <c r="D37" s="43">
        <f>J39</f>
        <v>0.68</v>
      </c>
      <c r="E37" s="53"/>
      <c r="F37" s="50" t="s">
        <v>104</v>
      </c>
      <c r="G37" s="76" t="s">
        <v>105</v>
      </c>
      <c r="H37" s="77"/>
      <c r="I37" s="94"/>
      <c r="J37" s="96">
        <v>0</v>
      </c>
      <c r="K37" s="31"/>
    </row>
    <row r="38" spans="1:11" ht="13.5">
      <c r="A38" s="83"/>
      <c r="B38" s="41" t="s">
        <v>60</v>
      </c>
      <c r="C38" s="70" t="s">
        <v>97</v>
      </c>
      <c r="D38" s="43">
        <f>J33</f>
        <v>0</v>
      </c>
      <c r="E38" s="53"/>
      <c r="F38" s="50" t="s">
        <v>106</v>
      </c>
      <c r="G38" s="76" t="s">
        <v>107</v>
      </c>
      <c r="H38" s="77"/>
      <c r="I38" s="94"/>
      <c r="J38" s="96">
        <v>0</v>
      </c>
      <c r="K38" s="31"/>
    </row>
    <row r="39" spans="1:11" ht="13.5">
      <c r="A39" s="84"/>
      <c r="B39" s="41" t="s">
        <v>63</v>
      </c>
      <c r="C39" s="8" t="s">
        <v>108</v>
      </c>
      <c r="D39" s="43">
        <f>J43</f>
        <v>0.96</v>
      </c>
      <c r="E39" s="85"/>
      <c r="F39" s="50" t="s">
        <v>109</v>
      </c>
      <c r="G39" s="70" t="s">
        <v>110</v>
      </c>
      <c r="H39" s="70"/>
      <c r="I39" s="94"/>
      <c r="J39" s="93">
        <v>0.68</v>
      </c>
      <c r="K39" s="31"/>
    </row>
    <row r="40" spans="1:11" ht="13.5">
      <c r="A40" s="83"/>
      <c r="B40" s="41" t="s">
        <v>65</v>
      </c>
      <c r="C40" s="8" t="s">
        <v>111</v>
      </c>
      <c r="D40" s="43">
        <f>J34</f>
        <v>0.4</v>
      </c>
      <c r="E40" s="53"/>
      <c r="F40" s="50" t="s">
        <v>112</v>
      </c>
      <c r="G40" s="70" t="s">
        <v>113</v>
      </c>
      <c r="H40" s="70"/>
      <c r="I40" s="94"/>
      <c r="J40" s="93">
        <v>0.97</v>
      </c>
      <c r="K40" s="31"/>
    </row>
    <row r="41" spans="1:11" ht="13.5">
      <c r="A41" s="83"/>
      <c r="B41" s="41" t="s">
        <v>78</v>
      </c>
      <c r="C41" s="86" t="s">
        <v>114</v>
      </c>
      <c r="D41" s="43">
        <f>J42+J45+J44</f>
        <v>0.4</v>
      </c>
      <c r="E41" s="53"/>
      <c r="F41" s="50" t="s">
        <v>115</v>
      </c>
      <c r="G41" s="87" t="s">
        <v>116</v>
      </c>
      <c r="H41" s="87"/>
      <c r="I41" s="94"/>
      <c r="J41" s="97">
        <v>0.02</v>
      </c>
      <c r="K41" s="31"/>
    </row>
    <row r="42" spans="1:11" ht="13.5">
      <c r="A42" s="83"/>
      <c r="B42" s="41"/>
      <c r="C42" s="86"/>
      <c r="D42" s="43"/>
      <c r="E42" s="53"/>
      <c r="F42" s="50"/>
      <c r="G42" s="87" t="s">
        <v>117</v>
      </c>
      <c r="H42" s="87"/>
      <c r="I42" s="98"/>
      <c r="J42" s="93">
        <v>0</v>
      </c>
      <c r="K42" s="31"/>
    </row>
    <row r="43" spans="1:11" ht="13.5">
      <c r="A43" s="83"/>
      <c r="B43" s="41"/>
      <c r="C43" s="86"/>
      <c r="D43" s="43"/>
      <c r="E43" s="81"/>
      <c r="F43" s="88" t="s">
        <v>118</v>
      </c>
      <c r="G43" s="87" t="s">
        <v>119</v>
      </c>
      <c r="H43" s="87"/>
      <c r="I43" s="31"/>
      <c r="J43" s="93">
        <v>0.96</v>
      </c>
      <c r="K43" s="31"/>
    </row>
    <row r="44" spans="1:11" ht="13.5">
      <c r="A44" s="83"/>
      <c r="B44" s="41"/>
      <c r="C44" s="86"/>
      <c r="D44" s="43"/>
      <c r="E44" s="81"/>
      <c r="F44" s="88"/>
      <c r="G44" s="87" t="s">
        <v>120</v>
      </c>
      <c r="H44" s="87"/>
      <c r="I44" s="31"/>
      <c r="J44" s="99">
        <v>0</v>
      </c>
      <c r="K44" s="31"/>
    </row>
    <row r="45" spans="1:11" ht="13.5">
      <c r="A45" s="83"/>
      <c r="B45" s="41"/>
      <c r="C45" s="86"/>
      <c r="D45" s="43"/>
      <c r="E45" s="81"/>
      <c r="F45" s="50" t="s">
        <v>78</v>
      </c>
      <c r="G45" s="70" t="s">
        <v>114</v>
      </c>
      <c r="H45" s="70"/>
      <c r="I45" s="31"/>
      <c r="J45" s="99">
        <v>0.4</v>
      </c>
      <c r="K45" s="31"/>
    </row>
  </sheetData>
  <sheetProtection/>
  <mergeCells count="67">
    <mergeCell ref="A1:K1"/>
    <mergeCell ref="A2:D2"/>
    <mergeCell ref="E2:J2"/>
    <mergeCell ref="A3:B3"/>
    <mergeCell ref="E3:F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A6:A10"/>
    <mergeCell ref="A11:A18"/>
    <mergeCell ref="A20:A24"/>
    <mergeCell ref="B6:B10"/>
    <mergeCell ref="B11:B18"/>
    <mergeCell ref="B20:B24"/>
    <mergeCell ref="B26:B34"/>
    <mergeCell ref="B41:B45"/>
    <mergeCell ref="C3:C4"/>
    <mergeCell ref="C6:C10"/>
    <mergeCell ref="C11:C18"/>
    <mergeCell ref="C20:C24"/>
    <mergeCell ref="C26:C34"/>
    <mergeCell ref="C41:C45"/>
    <mergeCell ref="D3:D4"/>
    <mergeCell ref="D6:D10"/>
    <mergeCell ref="D11:D18"/>
    <mergeCell ref="D20:D24"/>
    <mergeCell ref="D26:D34"/>
    <mergeCell ref="D41:D45"/>
    <mergeCell ref="G15:G18"/>
    <mergeCell ref="I3:I4"/>
    <mergeCell ref="J3:J4"/>
    <mergeCell ref="K2:K4"/>
    <mergeCell ref="G3:H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7" sqref="G7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5" t="s">
        <v>121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28"/>
      <c r="B2" s="29"/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6" t="s">
        <v>2</v>
      </c>
      <c r="R2" s="6"/>
    </row>
    <row r="3" spans="1:18" ht="48.75" customHeight="1">
      <c r="A3" s="14" t="s">
        <v>122</v>
      </c>
      <c r="B3" s="14"/>
      <c r="C3" s="14"/>
      <c r="D3" s="14"/>
      <c r="E3" s="14"/>
      <c r="F3" s="14"/>
      <c r="G3" s="14" t="s">
        <v>123</v>
      </c>
      <c r="H3" s="14"/>
      <c r="I3" s="14"/>
      <c r="J3" s="14"/>
      <c r="K3" s="14"/>
      <c r="L3" s="14"/>
      <c r="M3" s="14" t="s">
        <v>124</v>
      </c>
      <c r="N3" s="14"/>
      <c r="O3" s="14"/>
      <c r="P3" s="14"/>
      <c r="Q3" s="14"/>
      <c r="R3" s="14"/>
    </row>
    <row r="4" spans="1:18" ht="48.75" customHeight="1">
      <c r="A4" s="9" t="s">
        <v>7</v>
      </c>
      <c r="B4" s="7" t="s">
        <v>125</v>
      </c>
      <c r="C4" s="9" t="s">
        <v>126</v>
      </c>
      <c r="D4" s="9"/>
      <c r="E4" s="9"/>
      <c r="F4" s="7" t="s">
        <v>110</v>
      </c>
      <c r="G4" s="9" t="s">
        <v>7</v>
      </c>
      <c r="H4" s="7" t="s">
        <v>125</v>
      </c>
      <c r="I4" s="9" t="s">
        <v>126</v>
      </c>
      <c r="J4" s="9"/>
      <c r="K4" s="9"/>
      <c r="L4" s="7" t="s">
        <v>110</v>
      </c>
      <c r="M4" s="9" t="s">
        <v>7</v>
      </c>
      <c r="N4" s="7" t="s">
        <v>125</v>
      </c>
      <c r="O4" s="9" t="s">
        <v>126</v>
      </c>
      <c r="P4" s="9"/>
      <c r="Q4" s="9"/>
      <c r="R4" s="7" t="s">
        <v>110</v>
      </c>
    </row>
    <row r="5" spans="1:18" ht="52.5" customHeight="1">
      <c r="A5" s="9"/>
      <c r="B5" s="7"/>
      <c r="C5" s="7" t="s">
        <v>29</v>
      </c>
      <c r="D5" s="7" t="s">
        <v>127</v>
      </c>
      <c r="E5" s="7" t="s">
        <v>128</v>
      </c>
      <c r="F5" s="7"/>
      <c r="G5" s="9"/>
      <c r="H5" s="7"/>
      <c r="I5" s="7" t="s">
        <v>29</v>
      </c>
      <c r="J5" s="7" t="s">
        <v>127</v>
      </c>
      <c r="K5" s="7" t="s">
        <v>128</v>
      </c>
      <c r="L5" s="7"/>
      <c r="M5" s="9"/>
      <c r="N5" s="7"/>
      <c r="O5" s="7" t="s">
        <v>29</v>
      </c>
      <c r="P5" s="7" t="s">
        <v>127</v>
      </c>
      <c r="Q5" s="7" t="s">
        <v>128</v>
      </c>
      <c r="R5" s="7"/>
    </row>
    <row r="6" spans="1:18" ht="43.5" customHeight="1">
      <c r="A6" s="18">
        <f>B6+C6+F6</f>
        <v>1.6400000000000001</v>
      </c>
      <c r="B6" s="18"/>
      <c r="C6" s="18">
        <f>D6+E6</f>
        <v>0.96</v>
      </c>
      <c r="D6" s="30"/>
      <c r="E6" s="9">
        <v>0.96</v>
      </c>
      <c r="F6" s="9">
        <v>0.68</v>
      </c>
      <c r="G6" s="18">
        <f aca="true" t="shared" si="0" ref="G6:L6">A6</f>
        <v>1.6400000000000001</v>
      </c>
      <c r="H6" s="18">
        <f t="shared" si="0"/>
        <v>0</v>
      </c>
      <c r="I6" s="18">
        <f t="shared" si="0"/>
        <v>0.96</v>
      </c>
      <c r="J6" s="18">
        <f t="shared" si="0"/>
        <v>0</v>
      </c>
      <c r="K6" s="18">
        <f t="shared" si="0"/>
        <v>0.96</v>
      </c>
      <c r="L6" s="18">
        <f t="shared" si="0"/>
        <v>0.68</v>
      </c>
      <c r="M6" s="18">
        <f>O6+R6</f>
        <v>1.6400000000000001</v>
      </c>
      <c r="N6" s="18"/>
      <c r="O6" s="18">
        <f>Q6</f>
        <v>0.96</v>
      </c>
      <c r="P6" s="18"/>
      <c r="Q6" s="18">
        <v>0.96</v>
      </c>
      <c r="R6" s="18">
        <v>0.68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9.5">
      <c r="A11" s="32" t="s">
        <v>129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9.5">
      <c r="A12" s="27" t="s">
        <v>130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5" t="s">
        <v>131</v>
      </c>
      <c r="B1" s="15"/>
      <c r="C1" s="15"/>
      <c r="D1" s="15"/>
      <c r="E1" s="15"/>
      <c r="F1" s="15"/>
    </row>
    <row r="2" spans="1:6" ht="21" customHeight="1">
      <c r="A2" s="25" t="s">
        <v>132</v>
      </c>
      <c r="E2" s="6" t="s">
        <v>2</v>
      </c>
      <c r="F2" s="6"/>
    </row>
    <row r="3" spans="1:6" ht="40.5" customHeight="1">
      <c r="A3" s="26" t="s">
        <v>43</v>
      </c>
      <c r="B3" s="26" t="s">
        <v>133</v>
      </c>
      <c r="C3" s="26" t="s">
        <v>134</v>
      </c>
      <c r="D3" s="26" t="s">
        <v>135</v>
      </c>
      <c r="E3" s="26"/>
      <c r="F3" s="26"/>
    </row>
    <row r="4" spans="1:6" ht="31.5" customHeight="1">
      <c r="A4" s="26"/>
      <c r="B4" s="26"/>
      <c r="C4" s="26"/>
      <c r="D4" s="26" t="s">
        <v>7</v>
      </c>
      <c r="E4" s="26" t="s">
        <v>30</v>
      </c>
      <c r="F4" s="26" t="s">
        <v>31</v>
      </c>
    </row>
    <row r="5" spans="1:6" ht="27" customHeight="1">
      <c r="A5" s="11"/>
      <c r="B5" s="11"/>
      <c r="C5" s="11"/>
      <c r="D5" s="11"/>
      <c r="E5" s="11"/>
      <c r="F5" s="11"/>
    </row>
    <row r="6" spans="1:6" ht="27" customHeight="1">
      <c r="A6" s="11"/>
      <c r="B6" s="11"/>
      <c r="C6" s="11"/>
      <c r="D6" s="11"/>
      <c r="E6" s="11"/>
      <c r="F6" s="11"/>
    </row>
    <row r="7" spans="1:6" ht="27" customHeight="1">
      <c r="A7" s="11"/>
      <c r="B7" s="11"/>
      <c r="C7" s="11"/>
      <c r="D7" s="11"/>
      <c r="E7" s="11"/>
      <c r="F7" s="11"/>
    </row>
    <row r="8" spans="1:6" ht="27" customHeight="1">
      <c r="A8" s="11"/>
      <c r="B8" s="11"/>
      <c r="C8" s="11"/>
      <c r="D8" s="11"/>
      <c r="E8" s="11"/>
      <c r="F8" s="11"/>
    </row>
    <row r="9" spans="1:6" ht="27" customHeight="1">
      <c r="A9" s="11"/>
      <c r="B9" s="11"/>
      <c r="C9" s="11"/>
      <c r="D9" s="11"/>
      <c r="E9" s="11"/>
      <c r="F9" s="11"/>
    </row>
    <row r="10" spans="1:6" ht="27" customHeight="1">
      <c r="A10" s="11"/>
      <c r="B10" s="11"/>
      <c r="C10" s="11"/>
      <c r="D10" s="11"/>
      <c r="E10" s="11"/>
      <c r="F10" s="11"/>
    </row>
    <row r="11" spans="1:6" ht="27" customHeight="1">
      <c r="A11" s="11"/>
      <c r="B11" s="11"/>
      <c r="C11" s="11"/>
      <c r="D11" s="11"/>
      <c r="E11" s="11"/>
      <c r="F11" s="11"/>
    </row>
    <row r="12" spans="1:6" ht="27" customHeight="1">
      <c r="A12" s="11"/>
      <c r="B12" s="11"/>
      <c r="C12" s="11"/>
      <c r="D12" s="11"/>
      <c r="E12" s="11"/>
      <c r="F12" s="11"/>
    </row>
    <row r="13" spans="1:6" ht="27" customHeight="1">
      <c r="A13" s="11"/>
      <c r="B13" s="11"/>
      <c r="C13" s="11"/>
      <c r="D13" s="11"/>
      <c r="E13" s="11"/>
      <c r="F13" s="11"/>
    </row>
    <row r="14" spans="1:6" ht="27" customHeight="1">
      <c r="A14" s="11"/>
      <c r="B14" s="11"/>
      <c r="C14" s="11"/>
      <c r="D14" s="11"/>
      <c r="E14" s="11"/>
      <c r="F14" s="11"/>
    </row>
    <row r="15" spans="1:6" ht="27" customHeight="1">
      <c r="A15" s="11"/>
      <c r="B15" s="11"/>
      <c r="C15" s="11"/>
      <c r="D15" s="11"/>
      <c r="E15" s="11"/>
      <c r="F15" s="11"/>
    </row>
    <row r="16" spans="1:6" ht="27" customHeight="1">
      <c r="A16" s="11"/>
      <c r="B16" s="11"/>
      <c r="C16" s="11"/>
      <c r="D16" s="11"/>
      <c r="E16" s="11"/>
      <c r="F16" s="11"/>
    </row>
    <row r="17" spans="1:6" ht="27" customHeight="1">
      <c r="A17" s="11"/>
      <c r="B17" s="11"/>
      <c r="C17" s="11"/>
      <c r="D17" s="11"/>
      <c r="E17" s="11"/>
      <c r="F17" s="11"/>
    </row>
    <row r="18" spans="1:6" ht="27" customHeight="1">
      <c r="A18" s="11"/>
      <c r="B18" s="11"/>
      <c r="C18" s="11"/>
      <c r="D18" s="11"/>
      <c r="E18" s="11"/>
      <c r="F18" s="11"/>
    </row>
    <row r="19" spans="1:6" ht="27" customHeight="1">
      <c r="A19" s="11"/>
      <c r="B19" s="11"/>
      <c r="C19" s="11"/>
      <c r="D19" s="11"/>
      <c r="E19" s="11"/>
      <c r="F19" s="11"/>
    </row>
    <row r="20" spans="1:6" ht="27" customHeight="1">
      <c r="A20" s="9" t="s">
        <v>7</v>
      </c>
      <c r="B20" s="9"/>
      <c r="C20" s="11"/>
      <c r="D20" s="11"/>
      <c r="E20" s="11"/>
      <c r="F20" s="11"/>
    </row>
    <row r="21" spans="1:6" ht="19.5">
      <c r="A21" s="27" t="s">
        <v>129</v>
      </c>
      <c r="B21" s="27"/>
      <c r="C21" s="27"/>
      <c r="D21" s="27"/>
      <c r="E21" s="27"/>
      <c r="F21" s="27"/>
    </row>
    <row r="22" spans="1:6" ht="19.5">
      <c r="A22" s="27" t="s">
        <v>130</v>
      </c>
      <c r="B22" s="27"/>
      <c r="C22" s="27"/>
      <c r="D22" s="27"/>
      <c r="E22" s="27"/>
      <c r="F22" s="2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workbookViewId="0" topLeftCell="A10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5" t="s">
        <v>136</v>
      </c>
      <c r="B1" s="15"/>
      <c r="C1" s="15"/>
      <c r="D1" s="15"/>
    </row>
    <row r="2" spans="1:4" ht="21" customHeight="1">
      <c r="A2" s="21"/>
      <c r="D2" s="22" t="s">
        <v>2</v>
      </c>
    </row>
    <row r="3" spans="1:4" ht="27.75" customHeight="1">
      <c r="A3" s="23" t="s">
        <v>3</v>
      </c>
      <c r="B3" s="23"/>
      <c r="C3" s="23" t="s">
        <v>4</v>
      </c>
      <c r="D3" s="23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24" t="s">
        <v>137</v>
      </c>
      <c r="B5" s="8">
        <f>'表一财政拨款收支总表'!B6</f>
        <v>79.4</v>
      </c>
      <c r="C5" s="24" t="s">
        <v>138</v>
      </c>
      <c r="D5" s="8">
        <f>'表一财政拨款收支总表'!D6</f>
        <v>0</v>
      </c>
    </row>
    <row r="6" spans="1:4" ht="27.75" customHeight="1">
      <c r="A6" s="24" t="s">
        <v>139</v>
      </c>
      <c r="B6" s="8">
        <f>'表一财政拨款收支总表'!B7</f>
        <v>0</v>
      </c>
      <c r="C6" s="24" t="s">
        <v>140</v>
      </c>
      <c r="D6" s="8">
        <f>'表一财政拨款收支总表'!D7</f>
        <v>0</v>
      </c>
    </row>
    <row r="7" spans="1:4" ht="27.75" customHeight="1">
      <c r="A7" s="24" t="s">
        <v>141</v>
      </c>
      <c r="B7" s="7"/>
      <c r="C7" s="24" t="s">
        <v>142</v>
      </c>
      <c r="D7" s="8">
        <f>'表一财政拨款收支总表'!D8</f>
        <v>0</v>
      </c>
    </row>
    <row r="8" spans="1:4" ht="27.75" customHeight="1">
      <c r="A8" s="24" t="s">
        <v>143</v>
      </c>
      <c r="B8" s="7"/>
      <c r="C8" s="24" t="s">
        <v>144</v>
      </c>
      <c r="D8" s="8">
        <f>'表一财政拨款收支总表'!D9</f>
        <v>0</v>
      </c>
    </row>
    <row r="9" spans="1:4" ht="27.75" customHeight="1">
      <c r="A9" s="24" t="s">
        <v>145</v>
      </c>
      <c r="B9" s="7"/>
      <c r="C9" s="24" t="s">
        <v>146</v>
      </c>
      <c r="D9" s="8">
        <f>'表一财政拨款收支总表'!D10</f>
        <v>0</v>
      </c>
    </row>
    <row r="10" spans="1:4" ht="27.75" customHeight="1">
      <c r="A10" s="7"/>
      <c r="B10" s="7"/>
      <c r="C10" s="24" t="s">
        <v>147</v>
      </c>
      <c r="D10" s="8">
        <f>'表一财政拨款收支总表'!D11</f>
        <v>0</v>
      </c>
    </row>
    <row r="11" spans="1:4" ht="27.75" customHeight="1">
      <c r="A11" s="7"/>
      <c r="B11" s="7"/>
      <c r="C11" s="24" t="str">
        <f>'表一财政拨款收支总表'!C12</f>
        <v>（九）卫生健康</v>
      </c>
      <c r="D11" s="8">
        <f>'表一财政拨款收支总表'!D12</f>
        <v>79.4</v>
      </c>
    </row>
    <row r="12" spans="1:4" ht="27.75" customHeight="1">
      <c r="A12" s="7"/>
      <c r="B12" s="7"/>
      <c r="C12" s="24" t="s">
        <v>148</v>
      </c>
      <c r="D12" s="7"/>
    </row>
    <row r="13" spans="1:4" ht="27.75" customHeight="1">
      <c r="A13" s="7" t="s">
        <v>149</v>
      </c>
      <c r="B13" s="8">
        <f>SUM(B5:B9)</f>
        <v>79.4</v>
      </c>
      <c r="C13" s="7" t="s">
        <v>150</v>
      </c>
      <c r="D13" s="8">
        <f>SUM(D5:D12)</f>
        <v>79.4</v>
      </c>
    </row>
    <row r="14" spans="1:4" ht="27.75" customHeight="1">
      <c r="A14" s="24" t="s">
        <v>151</v>
      </c>
      <c r="B14" s="7"/>
      <c r="C14" s="7"/>
      <c r="D14" s="7"/>
    </row>
    <row r="15" spans="1:4" ht="27.75" customHeight="1">
      <c r="A15" s="24" t="s">
        <v>152</v>
      </c>
      <c r="B15" s="24"/>
      <c r="C15" s="24" t="s">
        <v>153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23</v>
      </c>
      <c r="B17" s="8">
        <f>B15+B14+B13</f>
        <v>79.4</v>
      </c>
      <c r="C17" s="7" t="s">
        <v>24</v>
      </c>
      <c r="D17" s="8">
        <f>D13+D15</f>
        <v>79.4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GridLines="0" showZeros="0" workbookViewId="0" topLeftCell="A1">
      <selection activeCell="C16" sqref="C16"/>
    </sheetView>
  </sheetViews>
  <sheetFormatPr defaultColWidth="9.00390625" defaultRowHeight="27.75" customHeight="1"/>
  <cols>
    <col min="1" max="1" width="42.421875" style="0" customWidth="1"/>
    <col min="2" max="3" width="8.8515625" style="0" customWidth="1"/>
    <col min="4" max="4" width="14.7109375" style="0" customWidth="1"/>
    <col min="5" max="11" width="8.8515625" style="0" customWidth="1"/>
  </cols>
  <sheetData>
    <row r="1" spans="1:11" ht="27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0:11" ht="13.5" customHeight="1">
      <c r="J2" s="6" t="s">
        <v>2</v>
      </c>
      <c r="K2" s="6"/>
    </row>
    <row r="3" spans="1:11" ht="19.5" customHeight="1">
      <c r="A3" s="7"/>
      <c r="B3" s="16" t="s">
        <v>7</v>
      </c>
      <c r="C3" s="16" t="s">
        <v>152</v>
      </c>
      <c r="D3" s="16" t="s">
        <v>154</v>
      </c>
      <c r="E3" s="16" t="s">
        <v>155</v>
      </c>
      <c r="F3" s="16" t="s">
        <v>156</v>
      </c>
      <c r="G3" s="16" t="s">
        <v>157</v>
      </c>
      <c r="H3" s="16" t="s">
        <v>158</v>
      </c>
      <c r="I3" s="16" t="s">
        <v>159</v>
      </c>
      <c r="J3" s="16" t="s">
        <v>160</v>
      </c>
      <c r="K3" s="16" t="s">
        <v>151</v>
      </c>
    </row>
    <row r="4" spans="1:11" ht="19.5" customHeight="1">
      <c r="A4" s="9" t="s">
        <v>28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" customHeight="1">
      <c r="A5" s="11" t="str">
        <f>'表二一般公共预算支出表'!A5</f>
        <v>    [2082699]财政对其他基本养老保险基金的补助</v>
      </c>
      <c r="B5" s="12">
        <f>SUM(C5:K5)</f>
        <v>8.39</v>
      </c>
      <c r="C5" s="13"/>
      <c r="D5" s="13">
        <f>'表二一般公共预算支出表'!B5</f>
        <v>8.39</v>
      </c>
      <c r="E5" s="11"/>
      <c r="F5" s="11"/>
      <c r="G5" s="11"/>
      <c r="H5" s="11"/>
      <c r="I5" s="11"/>
      <c r="J5" s="11"/>
      <c r="K5" s="11"/>
    </row>
    <row r="6" spans="1:11" ht="15" customHeight="1">
      <c r="A6" s="11" t="str">
        <f>'表二一般公共预算支出表'!A6</f>
        <v>    [2082701]财政对失业保险基金的补助</v>
      </c>
      <c r="B6" s="12">
        <f aca="true" t="shared" si="0" ref="B6:B13">SUM(C6:K6)</f>
        <v>0.21</v>
      </c>
      <c r="C6" s="13"/>
      <c r="D6" s="13">
        <f>'表二一般公共预算支出表'!B6</f>
        <v>0.21</v>
      </c>
      <c r="E6" s="11"/>
      <c r="F6" s="11"/>
      <c r="G6" s="11"/>
      <c r="H6" s="11"/>
      <c r="I6" s="11"/>
      <c r="J6" s="11"/>
      <c r="K6" s="11"/>
    </row>
    <row r="7" spans="1:11" ht="15" customHeight="1">
      <c r="A7" s="11" t="str">
        <f>'表二一般公共预算支出表'!A7</f>
        <v>    [2082702]财政对工伤保险基金的补助</v>
      </c>
      <c r="B7" s="12">
        <f t="shared" si="0"/>
        <v>0.17</v>
      </c>
      <c r="C7" s="13"/>
      <c r="D7" s="13">
        <f>'表二一般公共预算支出表'!B7</f>
        <v>0.17</v>
      </c>
      <c r="E7" s="11"/>
      <c r="F7" s="11"/>
      <c r="G7" s="11"/>
      <c r="H7" s="11"/>
      <c r="I7" s="11"/>
      <c r="J7" s="11"/>
      <c r="K7" s="11"/>
    </row>
    <row r="8" spans="1:11" ht="15" customHeight="1">
      <c r="A8" s="11" t="str">
        <f>'表二一般公共预算支出表'!A8</f>
        <v>    [2082703]财政对生育保险基金的补助</v>
      </c>
      <c r="B8" s="12">
        <f t="shared" si="0"/>
        <v>0.29</v>
      </c>
      <c r="C8" s="13"/>
      <c r="D8" s="13">
        <f>'表二一般公共预算支出表'!B8</f>
        <v>0.29</v>
      </c>
      <c r="E8" s="11"/>
      <c r="F8" s="11"/>
      <c r="G8" s="11"/>
      <c r="H8" s="11"/>
      <c r="I8" s="11"/>
      <c r="J8" s="11"/>
      <c r="K8" s="11"/>
    </row>
    <row r="9" spans="1:11" ht="15" customHeight="1">
      <c r="A9" s="11" t="str">
        <f>'表二一般公共预算支出表'!A9</f>
        <v>    [2100302]乡镇卫生院</v>
      </c>
      <c r="B9" s="12">
        <f t="shared" si="0"/>
        <v>60.42</v>
      </c>
      <c r="C9" s="13"/>
      <c r="D9" s="13">
        <f>'表二一般公共预算支出表'!B9</f>
        <v>60.42</v>
      </c>
      <c r="E9" s="11"/>
      <c r="F9" s="11"/>
      <c r="G9" s="11"/>
      <c r="H9" s="11"/>
      <c r="I9" s="11"/>
      <c r="J9" s="11"/>
      <c r="K9" s="11"/>
    </row>
    <row r="10" spans="1:11" ht="15" customHeight="1">
      <c r="A10" s="11" t="str">
        <f>'表二一般公共预算支出表'!A10</f>
        <v>    [2101103]公务员医疗补助</v>
      </c>
      <c r="B10" s="12">
        <f t="shared" si="0"/>
        <v>1.26</v>
      </c>
      <c r="C10" s="13"/>
      <c r="D10" s="13">
        <f>'表二一般公共预算支出表'!B10</f>
        <v>1.26</v>
      </c>
      <c r="E10" s="11"/>
      <c r="F10" s="11"/>
      <c r="G10" s="11"/>
      <c r="H10" s="11"/>
      <c r="I10" s="11"/>
      <c r="J10" s="11"/>
      <c r="K10" s="11"/>
    </row>
    <row r="11" spans="1:11" ht="15" customHeight="1">
      <c r="A11" s="11" t="str">
        <f>'表二一般公共预算支出表'!A11</f>
        <v>    [2101201]财政对职工基本医疗保险基金的补助</v>
      </c>
      <c r="B11" s="12">
        <f t="shared" si="0"/>
        <v>3.36</v>
      </c>
      <c r="C11" s="13"/>
      <c r="D11" s="13">
        <f>'表二一般公共预算支出表'!B11</f>
        <v>3.36</v>
      </c>
      <c r="E11" s="11"/>
      <c r="F11" s="11"/>
      <c r="G11" s="11"/>
      <c r="H11" s="11"/>
      <c r="I11" s="11"/>
      <c r="J11" s="11"/>
      <c r="K11" s="11"/>
    </row>
    <row r="12" spans="1:11" ht="15" customHeight="1">
      <c r="A12" s="11" t="str">
        <f>'表二一般公共预算支出表'!A12</f>
        <v>    [2210201]住房公积金</v>
      </c>
      <c r="B12" s="12">
        <f t="shared" si="0"/>
        <v>5.3</v>
      </c>
      <c r="C12" s="13"/>
      <c r="D12" s="13">
        <f>'表二一般公共预算支出表'!B12</f>
        <v>5.3</v>
      </c>
      <c r="E12" s="11"/>
      <c r="F12" s="11"/>
      <c r="G12" s="11"/>
      <c r="H12" s="11"/>
      <c r="I12" s="11"/>
      <c r="J12" s="11"/>
      <c r="K12" s="11"/>
    </row>
    <row r="13" spans="1:11" ht="15" customHeight="1">
      <c r="A13" s="9"/>
      <c r="B13" s="18">
        <f aca="true" t="shared" si="1" ref="B13:K13">SUM(B5:B12)</f>
        <v>79.4</v>
      </c>
      <c r="C13" s="18">
        <f t="shared" si="1"/>
        <v>0</v>
      </c>
      <c r="D13" s="18">
        <f t="shared" si="1"/>
        <v>79.4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</row>
    <row r="14" spans="1:5" ht="15" customHeight="1">
      <c r="A14" s="19"/>
      <c r="B14" s="19"/>
      <c r="C14" s="19"/>
      <c r="D14" s="19"/>
      <c r="E14" s="19"/>
    </row>
    <row r="15" spans="1:5" ht="15" customHeight="1">
      <c r="A15" s="20"/>
      <c r="B15" s="20"/>
      <c r="C15" s="20"/>
      <c r="D15" s="20"/>
      <c r="E15" s="20"/>
    </row>
  </sheetData>
  <sheetProtection/>
  <mergeCells count="14">
    <mergeCell ref="A1:K1"/>
    <mergeCell ref="J2:K2"/>
    <mergeCell ref="A14:E14"/>
    <mergeCell ref="A15:E1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showGridLines="0" showZeros="0" workbookViewId="0" topLeftCell="A1">
      <selection activeCell="A13" sqref="A13:IV13"/>
    </sheetView>
  </sheetViews>
  <sheetFormatPr defaultColWidth="9.00390625" defaultRowHeight="15"/>
  <cols>
    <col min="1" max="1" width="36.57421875" style="0" customWidth="1"/>
    <col min="2" max="2" width="13.7109375" style="1" customWidth="1"/>
    <col min="3" max="7" width="13.7109375" style="0" customWidth="1"/>
  </cols>
  <sheetData>
    <row r="1" spans="1:7" ht="27" customHeight="1">
      <c r="A1" s="2"/>
      <c r="B1" s="3"/>
      <c r="C1" s="2"/>
      <c r="D1" s="2"/>
      <c r="E1" s="2"/>
      <c r="F1" s="2"/>
      <c r="G1" s="2"/>
    </row>
    <row r="2" spans="1:7" ht="20.25" customHeight="1">
      <c r="A2" s="4"/>
      <c r="B2" s="5"/>
      <c r="C2" s="4"/>
      <c r="D2" s="4"/>
      <c r="E2" s="4"/>
      <c r="F2" s="6" t="s">
        <v>2</v>
      </c>
      <c r="G2" s="6"/>
    </row>
    <row r="3" spans="1:7" ht="30.75" customHeight="1">
      <c r="A3" s="7"/>
      <c r="B3" s="8" t="s">
        <v>7</v>
      </c>
      <c r="C3" s="7" t="s">
        <v>30</v>
      </c>
      <c r="D3" s="7" t="s">
        <v>31</v>
      </c>
      <c r="E3" s="7" t="s">
        <v>161</v>
      </c>
      <c r="F3" s="7" t="s">
        <v>162</v>
      </c>
      <c r="G3" s="7" t="s">
        <v>163</v>
      </c>
    </row>
    <row r="4" spans="1:7" ht="23.25" customHeight="1">
      <c r="A4" s="9" t="s">
        <v>28</v>
      </c>
      <c r="B4" s="10"/>
      <c r="C4" s="11"/>
      <c r="D4" s="11"/>
      <c r="E4" s="11"/>
      <c r="F4" s="11"/>
      <c r="G4" s="11"/>
    </row>
    <row r="5" spans="1:7" ht="18" customHeight="1">
      <c r="A5" s="11" t="str">
        <f>'表二一般公共预算支出表'!A5</f>
        <v>    [2082699]财政对其他基本养老保险基金的补助</v>
      </c>
      <c r="B5" s="12">
        <f>SUM(C5:G5)</f>
        <v>8.39</v>
      </c>
      <c r="C5" s="13">
        <f>'表二一般公共预算支出表'!C5</f>
        <v>8.39</v>
      </c>
      <c r="D5" s="13">
        <f>'表二一般公共预算支出表'!D5</f>
        <v>0</v>
      </c>
      <c r="E5" s="11"/>
      <c r="F5" s="11"/>
      <c r="G5" s="11"/>
    </row>
    <row r="6" spans="1:7" ht="18" customHeight="1">
      <c r="A6" s="11" t="str">
        <f>'表二一般公共预算支出表'!A6</f>
        <v>    [2082701]财政对失业保险基金的补助</v>
      </c>
      <c r="B6" s="12">
        <f aca="true" t="shared" si="0" ref="B6:B13">SUM(C6:G6)</f>
        <v>0.21</v>
      </c>
      <c r="C6" s="13">
        <f>'表二一般公共预算支出表'!C6</f>
        <v>0.21</v>
      </c>
      <c r="D6" s="13">
        <f>'表二一般公共预算支出表'!D6</f>
        <v>0</v>
      </c>
      <c r="E6" s="11"/>
      <c r="F6" s="11"/>
      <c r="G6" s="11"/>
    </row>
    <row r="7" spans="1:7" ht="18" customHeight="1">
      <c r="A7" s="11" t="str">
        <f>'表二一般公共预算支出表'!A7</f>
        <v>    [2082702]财政对工伤保险基金的补助</v>
      </c>
      <c r="B7" s="12">
        <f t="shared" si="0"/>
        <v>0.17</v>
      </c>
      <c r="C7" s="13">
        <f>'表二一般公共预算支出表'!C7</f>
        <v>0.17</v>
      </c>
      <c r="D7" s="13">
        <f>'表二一般公共预算支出表'!D7</f>
        <v>0</v>
      </c>
      <c r="E7" s="11"/>
      <c r="F7" s="11"/>
      <c r="G7" s="11"/>
    </row>
    <row r="8" spans="1:7" ht="18" customHeight="1">
      <c r="A8" s="11" t="str">
        <f>'表二一般公共预算支出表'!A8</f>
        <v>    [2082703]财政对生育保险基金的补助</v>
      </c>
      <c r="B8" s="12">
        <f t="shared" si="0"/>
        <v>0.29</v>
      </c>
      <c r="C8" s="13">
        <f>'表二一般公共预算支出表'!C8</f>
        <v>0.29</v>
      </c>
      <c r="D8" s="13">
        <f>'表二一般公共预算支出表'!D8</f>
        <v>0</v>
      </c>
      <c r="E8" s="11"/>
      <c r="F8" s="11"/>
      <c r="G8" s="11"/>
    </row>
    <row r="9" spans="1:7" ht="18" customHeight="1">
      <c r="A9" s="11" t="str">
        <f>'表二一般公共预算支出表'!A9</f>
        <v>    [2100302]乡镇卫生院</v>
      </c>
      <c r="B9" s="12">
        <f t="shared" si="0"/>
        <v>60.42</v>
      </c>
      <c r="C9" s="13">
        <f>'表二一般公共预算支出表'!C9</f>
        <v>60.42</v>
      </c>
      <c r="D9" s="13">
        <f>'表二一般公共预算支出表'!D9</f>
        <v>0</v>
      </c>
      <c r="E9" s="11"/>
      <c r="F9" s="11"/>
      <c r="G9" s="11"/>
    </row>
    <row r="10" spans="1:7" ht="18" customHeight="1">
      <c r="A10" s="11" t="str">
        <f>'表二一般公共预算支出表'!A10</f>
        <v>    [2101103]公务员医疗补助</v>
      </c>
      <c r="B10" s="12">
        <f t="shared" si="0"/>
        <v>1.26</v>
      </c>
      <c r="C10" s="13">
        <f>'表二一般公共预算支出表'!C10</f>
        <v>1.26</v>
      </c>
      <c r="D10" s="13">
        <f>'表二一般公共预算支出表'!D10</f>
        <v>0</v>
      </c>
      <c r="E10" s="11"/>
      <c r="F10" s="11"/>
      <c r="G10" s="11"/>
    </row>
    <row r="11" spans="1:7" ht="18" customHeight="1">
      <c r="A11" s="11" t="str">
        <f>'表二一般公共预算支出表'!A11</f>
        <v>    [2101201]财政对职工基本医疗保险基金的补助</v>
      </c>
      <c r="B11" s="12">
        <f t="shared" si="0"/>
        <v>3.36</v>
      </c>
      <c r="C11" s="13">
        <f>'表二一般公共预算支出表'!C11</f>
        <v>3.36</v>
      </c>
      <c r="D11" s="13">
        <f>'表二一般公共预算支出表'!D11</f>
        <v>0</v>
      </c>
      <c r="E11" s="11"/>
      <c r="F11" s="11"/>
      <c r="G11" s="11"/>
    </row>
    <row r="12" spans="1:7" ht="18" customHeight="1">
      <c r="A12" s="11" t="str">
        <f>'表二一般公共预算支出表'!A12</f>
        <v>    [2210201]住房公积金</v>
      </c>
      <c r="B12" s="12">
        <f t="shared" si="0"/>
        <v>5.3</v>
      </c>
      <c r="C12" s="13">
        <f>'表二一般公共预算支出表'!C12</f>
        <v>5.3</v>
      </c>
      <c r="D12" s="13">
        <f>'表二一般公共预算支出表'!D12</f>
        <v>0</v>
      </c>
      <c r="E12" s="11"/>
      <c r="F12" s="11"/>
      <c r="G12" s="11"/>
    </row>
    <row r="13" spans="1:7" ht="18" customHeight="1">
      <c r="A13" s="14" t="s">
        <v>7</v>
      </c>
      <c r="B13" s="12">
        <f aca="true" t="shared" si="1" ref="B13:G13">SUM(B5:B12)</f>
        <v>79.4</v>
      </c>
      <c r="C13" s="12">
        <f t="shared" si="1"/>
        <v>79.4</v>
      </c>
      <c r="D13" s="12">
        <f t="shared" si="1"/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yusuanbangongshi</cp:lastModifiedBy>
  <dcterms:created xsi:type="dcterms:W3CDTF">2006-09-13T11:21:51Z</dcterms:created>
  <dcterms:modified xsi:type="dcterms:W3CDTF">2019-03-20T04:47:12Z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