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3050" activeTab="2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<sst xmlns="http://schemas.openxmlformats.org/spreadsheetml/2006/main" count="278" uniqueCount="184">
  <si>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</si>
  <si>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</si>
  <si>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</si>
  <si>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</si>
  <si>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</si>
  <si>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</si>
  <si>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</si>
  <si>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</si>
  <si>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</si>
  <si>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</si>
  <si>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</si>
  <si>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</si>
  <si>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</si>
  <si>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</si>
  <si>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</si>
  <si>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</si>
  <si>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（三）国防支出</t>
  </si>
  <si>
    <t>二、上年结转</t>
  </si>
  <si>
    <t>（四）公共安全支出</t>
  </si>
  <si>
    <t>（五）教育支出</t>
  </si>
  <si>
    <t>（六）科技支出</t>
  </si>
  <si>
    <t>（XX）........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</si>
  <si>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</si>
  <si>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</si>
  <si>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</si>
  <si>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</si>
  <si>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</si>
  <si>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</si>
  <si>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r>
      <t>201</t>
    </r>
    <r>
      <rPr>
        <sz val="10.5"/>
        <color indexed="8"/>
        <rFont val="宋体"/>
        <family val="0"/>
      </rPr>
      <t>9</t>
    </r>
    <r>
      <rPr>
        <sz val="10.5"/>
        <color indexed="8"/>
        <rFont val="宋体"/>
        <family val="0"/>
      </rPr>
      <t>年预算数</t>
    </r>
  </si>
  <si>
    <t>备注</t>
  </si>
  <si>
    <t>科目编码</t>
  </si>
  <si>
    <t>科目名称</t>
  </si>
  <si>
    <t>小计</t>
  </si>
  <si>
    <t>基本支出</t>
  </si>
  <si>
    <t>项目支出</t>
  </si>
  <si>
    <t xml:space="preserve">    2010601</t>
  </si>
  <si>
    <t>行政运行</t>
  </si>
  <si>
    <t xml:space="preserve">    2010699</t>
  </si>
  <si>
    <t>其他财政事务支出</t>
  </si>
  <si>
    <t xml:space="preserve">    2080699</t>
  </si>
  <si>
    <t>其他企业改革发展补助</t>
  </si>
  <si>
    <t xml:space="preserve">    2082699</t>
  </si>
  <si>
    <t>财政对其他基本养老保险基金的补助</t>
  </si>
  <si>
    <t xml:space="preserve">    2082701</t>
  </si>
  <si>
    <t>财政对失业保险基金的补助</t>
  </si>
  <si>
    <t xml:space="preserve">    2082702</t>
  </si>
  <si>
    <t>财政对工伤保险基金的补助</t>
  </si>
  <si>
    <t xml:space="preserve">    2082703</t>
  </si>
  <si>
    <t>财政对生育保险基金的补助</t>
  </si>
  <si>
    <t xml:space="preserve">    2101103</t>
  </si>
  <si>
    <t>公务员医疗补助</t>
  </si>
  <si>
    <t xml:space="preserve">    2101201</t>
  </si>
  <si>
    <t>财政对职工基本医疗保险基金的补助</t>
  </si>
  <si>
    <t xml:space="preserve">    2130799</t>
  </si>
  <si>
    <t>其他农村综合改革支出</t>
  </si>
  <si>
    <t xml:space="preserve">    2130801</t>
  </si>
  <si>
    <t>支持农村金融机构</t>
  </si>
  <si>
    <t xml:space="preserve">    2210201</t>
  </si>
  <si>
    <t>住房公积金</t>
  </si>
  <si>
    <t xml:space="preserve">    2300399</t>
  </si>
  <si>
    <t>其他支出</t>
  </si>
  <si>
    <t xml:space="preserve">    2310301</t>
  </si>
  <si>
    <t>地方政府一般债券还本支出</t>
  </si>
  <si>
    <t xml:space="preserve">    2320301</t>
  </si>
  <si>
    <t>地方政府一般债券付息支出</t>
  </si>
  <si>
    <t>一般公共预算基本支出表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</si>
  <si>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</si>
  <si>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</si>
  <si>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</si>
  <si>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</si>
  <si>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</si>
  <si>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</si>
  <si>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</si>
  <si>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</si>
  <si>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</si>
  <si>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</si>
  <si>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</si>
  <si>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</si>
  <si>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</si>
  <si>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</si>
  <si>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</si>
  <si>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06</t>
  </si>
  <si>
    <t>伙食补助费</t>
  </si>
  <si>
    <t>07</t>
  </si>
  <si>
    <t>绩效工资</t>
  </si>
  <si>
    <t>社会保障缴费</t>
  </si>
  <si>
    <t>08</t>
  </si>
  <si>
    <t>机关事业单位基本养老保险缴费</t>
  </si>
  <si>
    <t>09</t>
  </si>
  <si>
    <t>职业年金缴费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</si>
  <si>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</si>
  <si>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</si>
  <si>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</si>
  <si>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</si>
  <si>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</si>
  <si>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</si>
  <si>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失业保险</t>
  </si>
  <si>
    <t>工伤保险</t>
  </si>
  <si>
    <t>生育保险</t>
  </si>
  <si>
    <t>13</t>
  </si>
  <si>
    <t>99</t>
  </si>
  <si>
    <t>其他工资福利支出</t>
  </si>
  <si>
    <t>14</t>
  </si>
  <si>
    <t>医疗费</t>
  </si>
  <si>
    <t>加班费</t>
  </si>
  <si>
    <t>502</t>
  </si>
  <si>
    <t>机关商品和服务支出</t>
  </si>
  <si>
    <t>302</t>
  </si>
  <si>
    <t>办公经费</t>
  </si>
  <si>
    <t>办公费</t>
  </si>
  <si>
    <t>印刷费</t>
  </si>
  <si>
    <t>05</t>
  </si>
  <si>
    <t>水费</t>
  </si>
  <si>
    <t>电费</t>
  </si>
  <si>
    <t>邮电费</t>
  </si>
  <si>
    <t>取暖费</t>
  </si>
  <si>
    <t>因公出国（境）费用</t>
  </si>
  <si>
    <t>差旅费</t>
  </si>
  <si>
    <t>15</t>
  </si>
  <si>
    <t>会议费</t>
  </si>
  <si>
    <t>维修(护)费</t>
  </si>
  <si>
    <t>16</t>
  </si>
  <si>
    <t>培训费</t>
  </si>
  <si>
    <t>17</t>
  </si>
  <si>
    <t>公务接待费</t>
  </si>
  <si>
    <t>公务接待</t>
  </si>
  <si>
    <t>28</t>
  </si>
  <si>
    <t>工会经费</t>
  </si>
  <si>
    <t>29</t>
  </si>
  <si>
    <t>福利费</t>
  </si>
  <si>
    <t>公务用车运行</t>
  </si>
  <si>
    <t>电梯运行维护费</t>
  </si>
  <si>
    <t>维修（护）费</t>
  </si>
  <si>
    <t>31</t>
  </si>
  <si>
    <t>车辆运行维护费</t>
  </si>
  <si>
    <t>其他商品和服务支出</t>
  </si>
  <si>
    <t>一般公共预算“三公”经费支出表</t>
  </si>
  <si>
    <t xml:space="preserve"> 2018年预算数</t>
  </si>
  <si>
    <r>
      <t xml:space="preserve"> 2018</t>
    </r>
    <r>
      <rPr>
        <b/>
        <sz val="10.5"/>
        <color indexed="8"/>
        <rFont val="宋体"/>
        <family val="0"/>
      </rPr>
      <t>年预算执行数</t>
    </r>
  </si>
  <si>
    <t xml:space="preserve"> 2019年预算数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</si>
  <si>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</si>
  <si>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</si>
  <si>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</si>
  <si>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</si>
  <si>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</si>
  <si>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</si>
  <si>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</si>
  <si>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</si>
  <si>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</si>
  <si>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</si>
  <si>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</si>
  <si>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</si>
  <si>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</si>
  <si>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</si>
  <si>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</si>
  <si>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</si>
  <si>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</si>
  <si>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</si>
  <si>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</si>
  <si>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</si>
  <si>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</si>
  <si>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</si>
  <si>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</si>
  <si>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……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</si>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</sst>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</numFmts>
  <fonts count="53">
    <font>
      <sz val="11"/>
      <color theme="1"/>
      <name val="Calibri"/>
      <family val="0"/>
    </font>
    <font>
      <sz val="11"/>
      <color indexed="8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6"/>
      <color indexed="8"/>
      <name val="宋体"/>
      <family val="0"/>
    </font>
    <font>
      <sz val="12"/>
      <color indexed="8"/>
      <name val="华文楷体"/>
      <family val="0"/>
    </font>
    <font>
      <sz val="14"/>
      <color indexed="8"/>
      <name val="华文楷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6"/>
      <color indexed="8"/>
      <name val="仿宋"/>
      <family val="3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medium"/>
    </border>
    <border>
      <left style="thin"/>
      <right style="thin"/>
      <top style="thin"/>
      <bottom style="thin">
        <color indexed="8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19" borderId="0" applyNumberFormat="0" applyBorder="0" applyAlignment="0" applyProtection="0"/>
    <xf numFmtId="0" fontId="11" fillId="0" borderId="0">
      <alignment/>
      <protection/>
    </xf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21" borderId="5" applyNumberFormat="0" applyAlignment="0" applyProtection="0"/>
    <xf numFmtId="0" fontId="44" fillId="22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21" borderId="8" applyNumberFormat="0" applyAlignment="0" applyProtection="0"/>
    <xf numFmtId="0" fontId="50" fillId="30" borderId="5" applyNumberFormat="0" applyAlignment="0" applyProtection="0"/>
    <xf numFmtId="0" fontId="51" fillId="0" borderId="0" applyNumberFormat="0" applyFill="0" applyBorder="0" applyAlignment="0" applyProtection="0"/>
    <xf numFmtId="0" fontId="1" fillId="31" borderId="9" applyNumberFormat="0" applyFont="0" applyAlignment="0" applyProtection="0"/>
  </cellStyleXfs>
  <cellXfs count="155">
    <xf numFmtId="0" fontId="0" fillId="0" borderId="0" xfId="0" applyFont="1" applyAlignment="1">
      <alignment vertical="center"/>
    </xf>
    <xf numFmtId="0" fontId="0" fillId="32" borderId="0" xfId="0" applyFill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32" borderId="0" xfId="0" applyFill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/>
    </xf>
    <xf numFmtId="0" fontId="3" fillId="32" borderId="10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/>
    </xf>
    <xf numFmtId="0" fontId="0" fillId="33" borderId="10" xfId="0" applyNumberForma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11" xfId="0" applyFont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32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/>
    </xf>
    <xf numFmtId="49" fontId="4" fillId="32" borderId="10" xfId="0" applyNumberFormat="1" applyFont="1" applyFill="1" applyBorder="1" applyAlignment="1">
      <alignment horizontal="center" vertical="center" wrapText="1"/>
    </xf>
    <xf numFmtId="49" fontId="52" fillId="32" borderId="10" xfId="0" applyNumberFormat="1" applyFont="1" applyFill="1" applyBorder="1" applyAlignment="1">
      <alignment horizontal="center" vertical="center"/>
    </xf>
    <xf numFmtId="49" fontId="10" fillId="32" borderId="10" xfId="0" applyNumberFormat="1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right" vertical="center" wrapText="1"/>
    </xf>
    <xf numFmtId="0" fontId="1" fillId="32" borderId="10" xfId="0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/>
    </xf>
    <xf numFmtId="49" fontId="0" fillId="32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49" fontId="11" fillId="32" borderId="13" xfId="40" applyNumberFormat="1" applyFont="1" applyFill="1" applyBorder="1" applyAlignment="1" applyProtection="1">
      <alignment horizontal="center" vertical="center" wrapText="1"/>
      <protection/>
    </xf>
    <xf numFmtId="49" fontId="52" fillId="32" borderId="10" xfId="0" applyNumberFormat="1" applyFont="1" applyFill="1" applyBorder="1" applyAlignment="1">
      <alignment horizontal="center" vertical="center"/>
    </xf>
    <xf numFmtId="0" fontId="52" fillId="32" borderId="10" xfId="0" applyFont="1" applyFill="1" applyBorder="1" applyAlignment="1">
      <alignment horizontal="right" vertical="center"/>
    </xf>
    <xf numFmtId="49" fontId="0" fillId="32" borderId="10" xfId="0" applyNumberFormat="1" applyFont="1" applyFill="1" applyBorder="1" applyAlignment="1">
      <alignment horizontal="center" vertical="center"/>
    </xf>
    <xf numFmtId="49" fontId="52" fillId="32" borderId="10" xfId="0" applyNumberFormat="1" applyFont="1" applyFill="1" applyBorder="1" applyAlignment="1">
      <alignment horizontal="center" vertical="center"/>
    </xf>
    <xf numFmtId="49" fontId="0" fillId="32" borderId="10" xfId="0" applyNumberFormat="1" applyFont="1" applyFill="1" applyBorder="1" applyAlignment="1">
      <alignment horizontal="center" vertical="center"/>
    </xf>
    <xf numFmtId="0" fontId="52" fillId="32" borderId="10" xfId="0" applyFont="1" applyFill="1" applyBorder="1" applyAlignment="1">
      <alignment horizontal="center" vertical="center"/>
    </xf>
    <xf numFmtId="49" fontId="52" fillId="32" borderId="10" xfId="0" applyNumberFormat="1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52" fillId="32" borderId="10" xfId="0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52" fillId="32" borderId="0" xfId="0" applyFont="1" applyFill="1" applyAlignment="1">
      <alignment horizontal="center" vertical="center"/>
    </xf>
    <xf numFmtId="49" fontId="11" fillId="32" borderId="10" xfId="0" applyNumberFormat="1" applyFont="1" applyFill="1" applyBorder="1" applyAlignment="1">
      <alignment horizontal="center" vertical="center" wrapText="1"/>
    </xf>
    <xf numFmtId="0" fontId="0" fillId="32" borderId="0" xfId="0" applyFont="1" applyFill="1" applyAlignment="1">
      <alignment horizontal="center" vertical="center"/>
    </xf>
    <xf numFmtId="0" fontId="12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52" fillId="0" borderId="10" xfId="0" applyFont="1" applyBorder="1" applyAlignment="1">
      <alignment horizontal="center" vertical="center"/>
    </xf>
    <xf numFmtId="4" fontId="13" fillId="0" borderId="12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11" fillId="0" borderId="13" xfId="0" applyNumberFormat="1" applyFont="1" applyFill="1" applyBorder="1" applyAlignment="1" applyProtection="1">
      <alignment horizontal="left" vertical="center" wrapText="1"/>
      <protection/>
    </xf>
    <xf numFmtId="176" fontId="13" fillId="0" borderId="10" xfId="0" applyNumberFormat="1" applyFont="1" applyFill="1" applyBorder="1" applyAlignment="1" applyProtection="1">
      <alignment horizontal="right" vertical="center"/>
      <protection/>
    </xf>
    <xf numFmtId="49" fontId="0" fillId="33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2" fillId="33" borderId="10" xfId="0" applyNumberFormat="1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10" fillId="32" borderId="10" xfId="0" applyFont="1" applyFill="1" applyBorder="1" applyAlignment="1">
      <alignment horizontal="justify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justify" vertical="center" wrapText="1"/>
    </xf>
    <xf numFmtId="0" fontId="10" fillId="34" borderId="10" xfId="0" applyFont="1" applyFill="1" applyBorder="1" applyAlignment="1">
      <alignment horizontal="justify" vertical="center" wrapText="1"/>
    </xf>
    <xf numFmtId="4" fontId="13" fillId="0" borderId="10" xfId="0" applyNumberFormat="1" applyFont="1" applyFill="1" applyBorder="1" applyAlignment="1" applyProtection="1">
      <alignment horizontal="center" vertical="center"/>
      <protection/>
    </xf>
    <xf numFmtId="4" fontId="13" fillId="0" borderId="13" xfId="0" applyNumberFormat="1" applyFont="1" applyFill="1" applyBorder="1" applyAlignment="1" applyProtection="1">
      <alignment horizontal="center" vertical="center"/>
      <protection/>
    </xf>
    <xf numFmtId="4" fontId="13" fillId="0" borderId="15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16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1" fillId="32" borderId="20" xfId="0" applyFont="1" applyFill="1" applyBorder="1" applyAlignment="1">
      <alignment horizontal="center" vertical="center" wrapText="1"/>
    </xf>
    <xf numFmtId="0" fontId="1" fillId="32" borderId="21" xfId="0" applyFont="1" applyFill="1" applyBorder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 wrapText="1"/>
    </xf>
    <xf numFmtId="49" fontId="11" fillId="32" borderId="10" xfId="40" applyNumberFormat="1" applyFont="1" applyFill="1" applyBorder="1" applyAlignment="1" applyProtection="1">
      <alignment horizontal="center" vertical="center"/>
      <protection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right" vertical="center" wrapText="1"/>
    </xf>
    <xf numFmtId="0" fontId="52" fillId="32" borderId="20" xfId="0" applyFont="1" applyFill="1" applyBorder="1" applyAlignment="1">
      <alignment horizontal="right" vertical="center"/>
    </xf>
    <xf numFmtId="0" fontId="52" fillId="32" borderId="21" xfId="0" applyFont="1" applyFill="1" applyBorder="1" applyAlignment="1">
      <alignment horizontal="right" vertical="center"/>
    </xf>
    <xf numFmtId="0" fontId="52" fillId="32" borderId="22" xfId="0" applyFont="1" applyFill="1" applyBorder="1" applyAlignment="1">
      <alignment horizontal="right" vertical="center"/>
    </xf>
    <xf numFmtId="0" fontId="52" fillId="32" borderId="10" xfId="0" applyFont="1" applyFill="1" applyBorder="1" applyAlignment="1">
      <alignment horizontal="right" vertical="center"/>
    </xf>
    <xf numFmtId="0" fontId="10" fillId="32" borderId="20" xfId="0" applyFont="1" applyFill="1" applyBorder="1" applyAlignment="1">
      <alignment horizontal="right" vertical="center" wrapText="1"/>
    </xf>
    <xf numFmtId="0" fontId="10" fillId="32" borderId="21" xfId="0" applyFont="1" applyFill="1" applyBorder="1" applyAlignment="1">
      <alignment horizontal="right" vertical="center" wrapText="1"/>
    </xf>
    <xf numFmtId="0" fontId="10" fillId="32" borderId="22" xfId="0" applyFont="1" applyFill="1" applyBorder="1" applyAlignment="1">
      <alignment horizontal="right" vertical="center" wrapText="1"/>
    </xf>
    <xf numFmtId="49" fontId="11" fillId="32" borderId="10" xfId="0" applyNumberFormat="1" applyFont="1" applyFill="1" applyBorder="1" applyAlignment="1">
      <alignment horizontal="center" vertical="center" wrapText="1"/>
    </xf>
    <xf numFmtId="49" fontId="11" fillId="32" borderId="13" xfId="0" applyNumberFormat="1" applyFont="1" applyFill="1" applyBorder="1" applyAlignment="1">
      <alignment horizontal="center" vertical="center" wrapText="1"/>
    </xf>
    <xf numFmtId="49" fontId="52" fillId="32" borderId="10" xfId="0" applyNumberFormat="1" applyFont="1" applyFill="1" applyBorder="1" applyAlignment="1">
      <alignment horizontal="center" vertical="center"/>
    </xf>
    <xf numFmtId="49" fontId="52" fillId="32" borderId="20" xfId="0" applyNumberFormat="1" applyFont="1" applyFill="1" applyBorder="1" applyAlignment="1">
      <alignment horizontal="center" vertical="center"/>
    </xf>
    <xf numFmtId="49" fontId="52" fillId="32" borderId="21" xfId="0" applyNumberFormat="1" applyFont="1" applyFill="1" applyBorder="1" applyAlignment="1">
      <alignment horizontal="center" vertical="center"/>
    </xf>
    <xf numFmtId="49" fontId="52" fillId="32" borderId="22" xfId="0" applyNumberFormat="1" applyFont="1" applyFill="1" applyBorder="1" applyAlignment="1">
      <alignment horizontal="center" vertical="center"/>
    </xf>
    <xf numFmtId="49" fontId="10" fillId="32" borderId="10" xfId="0" applyNumberFormat="1" applyFont="1" applyFill="1" applyBorder="1" applyAlignment="1">
      <alignment horizontal="center" vertical="center" wrapText="1"/>
    </xf>
    <xf numFmtId="49" fontId="10" fillId="32" borderId="20" xfId="0" applyNumberFormat="1" applyFont="1" applyFill="1" applyBorder="1" applyAlignment="1">
      <alignment horizontal="center" vertical="center" wrapText="1"/>
    </xf>
    <xf numFmtId="49" fontId="10" fillId="32" borderId="21" xfId="0" applyNumberFormat="1" applyFont="1" applyFill="1" applyBorder="1" applyAlignment="1">
      <alignment horizontal="center" vertical="center" wrapText="1"/>
    </xf>
    <xf numFmtId="49" fontId="10" fillId="32" borderId="22" xfId="0" applyNumberFormat="1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11" fillId="32" borderId="10" xfId="0" applyNumberFormat="1" applyFont="1" applyFill="1" applyBorder="1" applyAlignment="1" applyProtection="1">
      <alignment horizontal="center" vertical="center" wrapText="1"/>
      <protection/>
    </xf>
    <xf numFmtId="0" fontId="11" fillId="32" borderId="13" xfId="0" applyNumberFormat="1" applyFont="1" applyFill="1" applyBorder="1" applyAlignment="1" applyProtection="1">
      <alignment horizontal="center" vertical="center" wrapText="1"/>
      <protection/>
    </xf>
    <xf numFmtId="49" fontId="11" fillId="32" borderId="20" xfId="0" applyNumberFormat="1" applyFont="1" applyFill="1" applyBorder="1" applyAlignment="1" applyProtection="1">
      <alignment horizontal="center" vertical="center" wrapText="1"/>
      <protection/>
    </xf>
    <xf numFmtId="49" fontId="11" fillId="32" borderId="23" xfId="0" applyNumberFormat="1" applyFont="1" applyFill="1" applyBorder="1" applyAlignment="1" applyProtection="1">
      <alignment horizontal="center" vertical="center" wrapText="1"/>
      <protection/>
    </xf>
    <xf numFmtId="49" fontId="11" fillId="32" borderId="20" xfId="0" applyNumberFormat="1" applyFont="1" applyFill="1" applyBorder="1" applyAlignment="1">
      <alignment horizontal="center" vertical="center" wrapText="1"/>
    </xf>
    <xf numFmtId="49" fontId="11" fillId="32" borderId="23" xfId="0" applyNumberFormat="1" applyFont="1" applyFill="1" applyBorder="1" applyAlignment="1">
      <alignment horizontal="center" vertical="center" wrapText="1"/>
    </xf>
    <xf numFmtId="49" fontId="11" fillId="32" borderId="10" xfId="40" applyNumberFormat="1" applyFont="1" applyFill="1" applyBorder="1" applyAlignment="1">
      <alignment horizontal="center" vertical="center" wrapText="1"/>
      <protection/>
    </xf>
    <xf numFmtId="49" fontId="11" fillId="32" borderId="13" xfId="40" applyNumberFormat="1" applyFont="1" applyFill="1" applyBorder="1" applyAlignment="1">
      <alignment horizontal="center" vertical="center" wrapText="1"/>
      <protection/>
    </xf>
    <xf numFmtId="0" fontId="3" fillId="32" borderId="12" xfId="0" applyFont="1" applyFill="1" applyBorder="1" applyAlignment="1">
      <alignment horizontal="center" vertical="center" wrapText="1"/>
    </xf>
    <xf numFmtId="49" fontId="11" fillId="32" borderId="10" xfId="40" applyNumberFormat="1" applyFont="1" applyFill="1" applyBorder="1" applyAlignment="1" applyProtection="1">
      <alignment horizontal="center" vertical="center" wrapText="1"/>
      <protection/>
    </xf>
    <xf numFmtId="49" fontId="11" fillId="32" borderId="13" xfId="40" applyNumberFormat="1" applyFont="1" applyFill="1" applyBorder="1" applyAlignment="1" applyProtection="1">
      <alignment horizontal="center" vertical="center" wrapText="1"/>
      <protection/>
    </xf>
    <xf numFmtId="49" fontId="11" fillId="32" borderId="13" xfId="40" applyNumberFormat="1" applyFont="1" applyFill="1" applyBorder="1" applyAlignment="1" applyProtection="1">
      <alignment horizontal="center" vertical="center"/>
      <protection/>
    </xf>
    <xf numFmtId="49" fontId="11" fillId="32" borderId="20" xfId="40" applyNumberFormat="1" applyFont="1" applyFill="1" applyBorder="1" applyAlignment="1" applyProtection="1">
      <alignment horizontal="center" vertical="center"/>
      <protection/>
    </xf>
    <xf numFmtId="49" fontId="11" fillId="32" borderId="23" xfId="4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right" vertical="center" wrapText="1"/>
    </xf>
    <xf numFmtId="0" fontId="4" fillId="32" borderId="22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4">
      <selection activeCell="B13" sqref="B13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82" t="s">
        <v>0</v>
      </c>
      <c r="B1" s="82"/>
      <c r="C1" s="82"/>
      <c r="D1" s="82"/>
      <c r="E1" s="82"/>
      <c r="F1" s="82"/>
    </row>
    <row r="2" spans="1:6" ht="18.75">
      <c r="A2" s="83" t="s">
        <v>1</v>
      </c>
      <c r="B2" s="84"/>
      <c r="C2" s="73"/>
      <c r="D2" s="73"/>
      <c r="E2" s="85" t="s">
        <v>2</v>
      </c>
      <c r="F2" s="85"/>
    </row>
    <row r="3" spans="1:6" ht="29.25" customHeight="1">
      <c r="A3" s="86" t="s">
        <v>3</v>
      </c>
      <c r="B3" s="87"/>
      <c r="C3" s="86" t="s">
        <v>4</v>
      </c>
      <c r="D3" s="88"/>
      <c r="E3" s="88"/>
      <c r="F3" s="87"/>
    </row>
    <row r="4" spans="1:6" ht="24.75" customHeight="1">
      <c r="A4" s="23" t="s">
        <v>5</v>
      </c>
      <c r="B4" s="23" t="s">
        <v>6</v>
      </c>
      <c r="C4" s="23" t="s">
        <v>5</v>
      </c>
      <c r="D4" s="23" t="s">
        <v>7</v>
      </c>
      <c r="E4" s="74" t="s">
        <v>8</v>
      </c>
      <c r="F4" s="74" t="s">
        <v>9</v>
      </c>
    </row>
    <row r="5" spans="1:6" ht="33.75" customHeight="1">
      <c r="A5" s="75" t="s">
        <v>10</v>
      </c>
      <c r="B5" s="76">
        <f>SUM(B6:B8)</f>
        <v>9608.66</v>
      </c>
      <c r="C5" s="76" t="s">
        <v>11</v>
      </c>
      <c r="D5" s="76">
        <f>SUM(D6:D11)</f>
        <v>9608.66</v>
      </c>
      <c r="E5" s="76">
        <f>SUM(E6:E11)</f>
        <v>9608.66</v>
      </c>
      <c r="F5" s="76">
        <f>SUM(F6:F11)</f>
        <v>0</v>
      </c>
    </row>
    <row r="6" spans="1:6" ht="33.75" customHeight="1">
      <c r="A6" s="77" t="s">
        <v>12</v>
      </c>
      <c r="B6" s="69">
        <v>9608.66</v>
      </c>
      <c r="C6" s="77" t="s">
        <v>13</v>
      </c>
      <c r="D6" s="76">
        <f aca="true" t="shared" si="0" ref="D6:D12">SUM(E6:F6)</f>
        <v>9608.66</v>
      </c>
      <c r="E6" s="69">
        <v>9608.66</v>
      </c>
      <c r="F6" s="69"/>
    </row>
    <row r="7" spans="1:6" ht="33.75" customHeight="1">
      <c r="A7" s="77" t="s">
        <v>14</v>
      </c>
      <c r="B7" s="69"/>
      <c r="C7" s="77" t="s">
        <v>15</v>
      </c>
      <c r="D7" s="76">
        <f t="shared" si="0"/>
        <v>0</v>
      </c>
      <c r="E7" s="69"/>
      <c r="F7" s="69"/>
    </row>
    <row r="8" spans="1:6" ht="33.75" customHeight="1">
      <c r="A8" s="77"/>
      <c r="B8" s="69"/>
      <c r="C8" s="77" t="s">
        <v>16</v>
      </c>
      <c r="D8" s="76">
        <f t="shared" si="0"/>
        <v>0</v>
      </c>
      <c r="E8" s="69"/>
      <c r="F8" s="69"/>
    </row>
    <row r="9" spans="1:6" ht="33.75" customHeight="1">
      <c r="A9" s="75" t="s">
        <v>17</v>
      </c>
      <c r="B9" s="76">
        <f>SUM(B10:B11)</f>
        <v>0</v>
      </c>
      <c r="C9" s="77" t="s">
        <v>18</v>
      </c>
      <c r="D9" s="76">
        <f t="shared" si="0"/>
        <v>0</v>
      </c>
      <c r="E9" s="69"/>
      <c r="F9" s="69"/>
    </row>
    <row r="10" spans="1:6" ht="33.75" customHeight="1">
      <c r="A10" s="77" t="s">
        <v>12</v>
      </c>
      <c r="B10" s="69"/>
      <c r="C10" s="77" t="s">
        <v>19</v>
      </c>
      <c r="D10" s="76">
        <f t="shared" si="0"/>
        <v>0</v>
      </c>
      <c r="E10" s="69"/>
      <c r="F10" s="69"/>
    </row>
    <row r="11" spans="1:6" ht="33.75" customHeight="1">
      <c r="A11" s="77" t="s">
        <v>14</v>
      </c>
      <c r="B11" s="69"/>
      <c r="C11" s="77" t="s">
        <v>20</v>
      </c>
      <c r="D11" s="76">
        <f t="shared" si="0"/>
        <v>0</v>
      </c>
      <c r="E11" s="69"/>
      <c r="F11" s="69"/>
    </row>
    <row r="12" spans="1:6" ht="33.75" customHeight="1">
      <c r="A12" s="69"/>
      <c r="B12" s="69"/>
      <c r="C12" s="78" t="s">
        <v>21</v>
      </c>
      <c r="D12" s="76">
        <f t="shared" si="0"/>
        <v>0</v>
      </c>
      <c r="E12" s="69"/>
      <c r="F12" s="69"/>
    </row>
    <row r="13" spans="1:6" ht="33.75" customHeight="1">
      <c r="A13" s="69"/>
      <c r="B13" s="69"/>
      <c r="C13" s="77" t="s">
        <v>22</v>
      </c>
      <c r="D13" s="76"/>
      <c r="E13" s="69"/>
      <c r="F13" s="69"/>
    </row>
    <row r="14" spans="1:6" ht="33.75" customHeight="1">
      <c r="A14" s="69"/>
      <c r="B14" s="69"/>
      <c r="C14" s="69"/>
      <c r="D14" s="76"/>
      <c r="E14" s="69"/>
      <c r="F14" s="69"/>
    </row>
    <row r="15" spans="1:6" ht="33.75" customHeight="1">
      <c r="A15" s="76" t="s">
        <v>23</v>
      </c>
      <c r="B15" s="76">
        <f>B5+B9</f>
        <v>9608.66</v>
      </c>
      <c r="C15" s="76" t="s">
        <v>24</v>
      </c>
      <c r="D15" s="76">
        <f>D13+D5</f>
        <v>9608.66</v>
      </c>
      <c r="E15" s="76">
        <f>E13+E5</f>
        <v>9608.66</v>
      </c>
      <c r="F15" s="76">
        <f>F13+F5</f>
        <v>0</v>
      </c>
    </row>
    <row r="16" ht="24">
      <c r="A16" s="16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4">
      <selection activeCell="D5" sqref="D5"/>
    </sheetView>
  </sheetViews>
  <sheetFormatPr defaultColWidth="9.140625" defaultRowHeight="15"/>
  <cols>
    <col min="1" max="1" width="19.7109375" style="29" customWidth="1"/>
    <col min="2" max="2" width="18.28125" style="29" customWidth="1"/>
    <col min="3" max="3" width="14.00390625" style="29" customWidth="1"/>
    <col min="4" max="4" width="13.57421875" style="29" customWidth="1"/>
    <col min="5" max="5" width="12.421875" style="29" customWidth="1"/>
    <col min="6" max="6" width="12.00390625" style="29" customWidth="1"/>
    <col min="7" max="16384" width="9.00390625" style="29" customWidth="1"/>
  </cols>
  <sheetData>
    <row r="1" spans="1:6" ht="36" customHeight="1">
      <c r="A1" s="64"/>
      <c r="B1" s="65"/>
      <c r="C1" s="2" t="s">
        <v>25</v>
      </c>
      <c r="D1" s="65"/>
      <c r="E1" s="65"/>
      <c r="F1" s="65"/>
    </row>
    <row r="2" spans="1:6" ht="16.5" customHeight="1">
      <c r="A2" s="89" t="s">
        <v>26</v>
      </c>
      <c r="B2" s="90"/>
      <c r="C2" s="90"/>
      <c r="D2" s="90"/>
      <c r="E2" s="90"/>
      <c r="F2" s="90"/>
    </row>
    <row r="3" spans="1:6" ht="45" customHeight="1">
      <c r="A3" s="91" t="s">
        <v>27</v>
      </c>
      <c r="B3" s="91"/>
      <c r="C3" s="91" t="s">
        <v>28</v>
      </c>
      <c r="D3" s="91"/>
      <c r="E3" s="91"/>
      <c r="F3" s="91" t="s">
        <v>29</v>
      </c>
    </row>
    <row r="4" spans="1:6" ht="45" customHeight="1">
      <c r="A4" s="6" t="s">
        <v>30</v>
      </c>
      <c r="B4" s="6" t="s">
        <v>31</v>
      </c>
      <c r="C4" s="6" t="s">
        <v>32</v>
      </c>
      <c r="D4" s="6" t="s">
        <v>33</v>
      </c>
      <c r="E4" s="6" t="s">
        <v>34</v>
      </c>
      <c r="F4" s="91"/>
    </row>
    <row r="5" spans="1:6" ht="18" customHeight="1">
      <c r="A5" s="66" t="s">
        <v>35</v>
      </c>
      <c r="B5" s="66" t="s">
        <v>36</v>
      </c>
      <c r="C5" s="67">
        <f>D5+E5</f>
        <v>348.03</v>
      </c>
      <c r="D5" s="67">
        <v>287.53</v>
      </c>
      <c r="E5" s="67">
        <v>60.5</v>
      </c>
      <c r="F5" s="6"/>
    </row>
    <row r="6" spans="1:6" ht="18" customHeight="1">
      <c r="A6" s="66" t="s">
        <v>37</v>
      </c>
      <c r="B6" s="66" t="s">
        <v>38</v>
      </c>
      <c r="C6" s="67">
        <f aca="true" t="shared" si="0" ref="C6:C19">D6+E6</f>
        <v>104.17</v>
      </c>
      <c r="D6" s="67">
        <v>4.17</v>
      </c>
      <c r="E6" s="67">
        <v>100</v>
      </c>
      <c r="F6" s="68"/>
    </row>
    <row r="7" spans="1:6" ht="18" customHeight="1">
      <c r="A7" s="66" t="s">
        <v>39</v>
      </c>
      <c r="B7" s="66" t="s">
        <v>40</v>
      </c>
      <c r="C7" s="67">
        <f t="shared" si="0"/>
        <v>131.59</v>
      </c>
      <c r="D7" s="67">
        <v>0</v>
      </c>
      <c r="E7" s="67">
        <v>131.59</v>
      </c>
      <c r="F7" s="68"/>
    </row>
    <row r="8" spans="1:6" ht="18" customHeight="1">
      <c r="A8" s="66" t="s">
        <v>41</v>
      </c>
      <c r="B8" s="66" t="s">
        <v>42</v>
      </c>
      <c r="C8" s="67">
        <f t="shared" si="0"/>
        <v>42.8</v>
      </c>
      <c r="D8" s="67">
        <v>42.8</v>
      </c>
      <c r="E8" s="67">
        <v>0</v>
      </c>
      <c r="F8" s="68"/>
    </row>
    <row r="9" spans="1:6" ht="18" customHeight="1">
      <c r="A9" s="66" t="s">
        <v>43</v>
      </c>
      <c r="B9" s="66" t="s">
        <v>44</v>
      </c>
      <c r="C9" s="67">
        <f t="shared" si="0"/>
        <v>0.42</v>
      </c>
      <c r="D9" s="67">
        <v>0.42</v>
      </c>
      <c r="E9" s="67">
        <v>0</v>
      </c>
      <c r="F9" s="68"/>
    </row>
    <row r="10" spans="1:6" ht="18" customHeight="1">
      <c r="A10" s="66" t="s">
        <v>45</v>
      </c>
      <c r="B10" s="66" t="s">
        <v>46</v>
      </c>
      <c r="C10" s="67">
        <f t="shared" si="0"/>
        <v>0.43</v>
      </c>
      <c r="D10" s="67">
        <v>0.43</v>
      </c>
      <c r="E10" s="67">
        <v>0</v>
      </c>
      <c r="F10" s="68"/>
    </row>
    <row r="11" spans="1:6" ht="18" customHeight="1">
      <c r="A11" s="66" t="s">
        <v>47</v>
      </c>
      <c r="B11" s="66" t="s">
        <v>48</v>
      </c>
      <c r="C11" s="67">
        <f t="shared" si="0"/>
        <v>1.5</v>
      </c>
      <c r="D11" s="67">
        <v>1.5</v>
      </c>
      <c r="E11" s="67">
        <v>0</v>
      </c>
      <c r="F11" s="68"/>
    </row>
    <row r="12" spans="1:6" ht="18" customHeight="1">
      <c r="A12" s="66" t="s">
        <v>49</v>
      </c>
      <c r="B12" s="66" t="s">
        <v>50</v>
      </c>
      <c r="C12" s="67">
        <f t="shared" si="0"/>
        <v>6.42</v>
      </c>
      <c r="D12" s="67">
        <v>6.42</v>
      </c>
      <c r="E12" s="67">
        <v>0</v>
      </c>
      <c r="F12" s="68"/>
    </row>
    <row r="13" spans="1:6" ht="18" customHeight="1">
      <c r="A13" s="66" t="s">
        <v>51</v>
      </c>
      <c r="B13" s="66" t="s">
        <v>52</v>
      </c>
      <c r="C13" s="67">
        <f t="shared" si="0"/>
        <v>17.12</v>
      </c>
      <c r="D13" s="67">
        <v>17.12</v>
      </c>
      <c r="E13" s="67">
        <v>0</v>
      </c>
      <c r="F13" s="68"/>
    </row>
    <row r="14" spans="1:6" ht="18" customHeight="1">
      <c r="A14" s="66" t="s">
        <v>53</v>
      </c>
      <c r="B14" s="66" t="s">
        <v>54</v>
      </c>
      <c r="C14" s="67">
        <f t="shared" si="0"/>
        <v>184</v>
      </c>
      <c r="D14" s="67">
        <v>0</v>
      </c>
      <c r="E14" s="67">
        <v>184</v>
      </c>
      <c r="F14" s="68"/>
    </row>
    <row r="15" spans="1:6" ht="18" customHeight="1">
      <c r="A15" s="66" t="s">
        <v>55</v>
      </c>
      <c r="B15" s="66" t="s">
        <v>56</v>
      </c>
      <c r="C15" s="67">
        <f t="shared" si="0"/>
        <v>27</v>
      </c>
      <c r="D15" s="67">
        <v>0</v>
      </c>
      <c r="E15" s="67">
        <v>27</v>
      </c>
      <c r="F15" s="68"/>
    </row>
    <row r="16" spans="1:6" ht="18" customHeight="1">
      <c r="A16" s="66" t="s">
        <v>57</v>
      </c>
      <c r="B16" s="66" t="s">
        <v>58</v>
      </c>
      <c r="C16" s="67">
        <f t="shared" si="0"/>
        <v>25.12</v>
      </c>
      <c r="D16" s="67">
        <v>25.12</v>
      </c>
      <c r="E16" s="67">
        <v>0</v>
      </c>
      <c r="F16" s="68"/>
    </row>
    <row r="17" spans="1:6" ht="18" customHeight="1">
      <c r="A17" s="66" t="s">
        <v>59</v>
      </c>
      <c r="B17" s="66" t="s">
        <v>60</v>
      </c>
      <c r="C17" s="67">
        <f t="shared" si="0"/>
        <v>4625.46</v>
      </c>
      <c r="D17" s="67">
        <v>0</v>
      </c>
      <c r="E17" s="67">
        <v>4625.46</v>
      </c>
      <c r="F17" s="68"/>
    </row>
    <row r="18" spans="1:6" ht="18" customHeight="1">
      <c r="A18" s="66" t="s">
        <v>61</v>
      </c>
      <c r="B18" s="66" t="s">
        <v>62</v>
      </c>
      <c r="C18" s="67">
        <f t="shared" si="0"/>
        <v>4000</v>
      </c>
      <c r="D18" s="67">
        <v>0</v>
      </c>
      <c r="E18" s="67">
        <v>4000</v>
      </c>
      <c r="F18" s="68"/>
    </row>
    <row r="19" spans="1:6" ht="18" customHeight="1">
      <c r="A19" s="66" t="s">
        <v>63</v>
      </c>
      <c r="B19" s="66" t="s">
        <v>64</v>
      </c>
      <c r="C19" s="67">
        <f t="shared" si="0"/>
        <v>94.6</v>
      </c>
      <c r="D19" s="67">
        <v>0</v>
      </c>
      <c r="E19" s="67">
        <v>94.6</v>
      </c>
      <c r="F19" s="68"/>
    </row>
    <row r="20" spans="1:6" ht="18" customHeight="1">
      <c r="A20" s="18"/>
      <c r="B20" s="18"/>
      <c r="C20" s="69"/>
      <c r="D20" s="70"/>
      <c r="E20" s="71"/>
      <c r="F20" s="68"/>
    </row>
    <row r="21" spans="1:6" ht="18" customHeight="1">
      <c r="A21" s="18"/>
      <c r="B21" s="18"/>
      <c r="C21" s="69"/>
      <c r="D21" s="70"/>
      <c r="E21" s="71"/>
      <c r="F21" s="68"/>
    </row>
    <row r="22" spans="1:6" ht="18" customHeight="1">
      <c r="A22" s="18"/>
      <c r="B22" s="18"/>
      <c r="C22" s="69"/>
      <c r="D22" s="70"/>
      <c r="E22" s="71"/>
      <c r="F22" s="68"/>
    </row>
    <row r="23" spans="1:6" ht="18" customHeight="1">
      <c r="A23" s="68"/>
      <c r="B23" s="68"/>
      <c r="C23" s="69"/>
      <c r="D23" s="70"/>
      <c r="E23" s="71"/>
      <c r="F23" s="68"/>
    </row>
    <row r="24" spans="1:6" ht="18" customHeight="1">
      <c r="A24" s="68"/>
      <c r="B24" s="68"/>
      <c r="C24" s="70"/>
      <c r="D24" s="70"/>
      <c r="E24" s="71"/>
      <c r="F24" s="68"/>
    </row>
    <row r="25" spans="1:6" ht="18" customHeight="1">
      <c r="A25" s="72" t="s">
        <v>7</v>
      </c>
      <c r="B25" s="72"/>
      <c r="C25" s="67">
        <f>SUM(C5:C24)</f>
        <v>9608.66</v>
      </c>
      <c r="D25" s="67">
        <f>SUM(D5:D24)</f>
        <v>385.51000000000005</v>
      </c>
      <c r="E25" s="67">
        <f>SUM(E5:E24)</f>
        <v>9223.15</v>
      </c>
      <c r="F25" s="72"/>
    </row>
    <row r="26" ht="27" customHeight="1"/>
    <row r="27" ht="27" customHeight="1"/>
    <row r="28" ht="27" customHeight="1"/>
    <row r="29" ht="27" customHeight="1"/>
  </sheetData>
  <sheetProtection/>
  <mergeCells count="4">
    <mergeCell ref="A2:F2"/>
    <mergeCell ref="A3:B3"/>
    <mergeCell ref="C3:E3"/>
    <mergeCell ref="F3:F4"/>
  </mergeCells>
  <printOptions/>
  <pageMargins left="0.7" right="0.7" top="0.75" bottom="0.75" header="0.3" footer="0.3"/>
  <pageSetup horizontalDpi="200" verticalDpi="200" orientation="portrait" paperSize="9" scale="9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showGridLines="0" tabSelected="1" zoomScalePageLayoutView="0" workbookViewId="0" topLeftCell="A16">
      <selection activeCell="D11" sqref="D11:D18"/>
    </sheetView>
  </sheetViews>
  <sheetFormatPr defaultColWidth="9.00390625" defaultRowHeight="15"/>
  <cols>
    <col min="1" max="1" width="5.8515625" style="15" customWidth="1"/>
    <col min="2" max="2" width="4.421875" style="31" customWidth="1"/>
    <col min="3" max="3" width="19.00390625" style="15" customWidth="1"/>
    <col min="4" max="4" width="14.28125" style="32" customWidth="1"/>
    <col min="5" max="5" width="6.421875" style="15" customWidth="1"/>
    <col min="6" max="6" width="6.28125" style="31" customWidth="1"/>
    <col min="7" max="7" width="18.57421875" style="0" customWidth="1"/>
    <col min="8" max="8" width="10.28125" style="0" customWidth="1"/>
    <col min="9" max="10" width="11.00390625" style="29" customWidth="1"/>
    <col min="11" max="11" width="11.28125" style="0" customWidth="1"/>
  </cols>
  <sheetData>
    <row r="1" spans="1:11" ht="42.75" customHeight="1">
      <c r="A1" s="138" t="s">
        <v>65</v>
      </c>
      <c r="B1" s="138"/>
      <c r="C1" s="138"/>
      <c r="D1" s="139"/>
      <c r="E1" s="138"/>
      <c r="F1" s="138"/>
      <c r="G1" s="138"/>
      <c r="H1" s="138"/>
      <c r="I1" s="138"/>
      <c r="J1" s="138"/>
      <c r="K1" s="138"/>
    </row>
    <row r="2" spans="1:11" ht="25.5" customHeight="1">
      <c r="A2" s="98" t="s">
        <v>66</v>
      </c>
      <c r="B2" s="98"/>
      <c r="C2" s="98"/>
      <c r="D2" s="140"/>
      <c r="E2" s="98" t="s">
        <v>67</v>
      </c>
      <c r="F2" s="98"/>
      <c r="G2" s="98"/>
      <c r="H2" s="98"/>
      <c r="I2" s="98"/>
      <c r="J2" s="98"/>
      <c r="K2" s="99" t="s">
        <v>29</v>
      </c>
    </row>
    <row r="3" spans="1:11" ht="25.5" customHeight="1">
      <c r="A3" s="100" t="s">
        <v>30</v>
      </c>
      <c r="B3" s="100"/>
      <c r="C3" s="100" t="s">
        <v>31</v>
      </c>
      <c r="D3" s="100" t="s">
        <v>7</v>
      </c>
      <c r="E3" s="141" t="s">
        <v>30</v>
      </c>
      <c r="F3" s="141"/>
      <c r="G3" s="100" t="s">
        <v>31</v>
      </c>
      <c r="H3" s="100"/>
      <c r="I3" s="96" t="s">
        <v>68</v>
      </c>
      <c r="J3" s="97" t="s">
        <v>69</v>
      </c>
      <c r="K3" s="96"/>
    </row>
    <row r="4" spans="1:11" ht="25.5" customHeight="1">
      <c r="A4" s="34" t="s">
        <v>70</v>
      </c>
      <c r="B4" s="35" t="s">
        <v>71</v>
      </c>
      <c r="C4" s="100"/>
      <c r="D4" s="100"/>
      <c r="E4" s="33" t="s">
        <v>70</v>
      </c>
      <c r="F4" s="35" t="s">
        <v>71</v>
      </c>
      <c r="G4" s="100"/>
      <c r="H4" s="100"/>
      <c r="I4" s="97"/>
      <c r="J4" s="98"/>
      <c r="K4" s="97"/>
    </row>
    <row r="5" spans="1:11" ht="25.5" customHeight="1">
      <c r="A5" s="36">
        <v>501</v>
      </c>
      <c r="B5" s="37"/>
      <c r="C5" s="7" t="s">
        <v>72</v>
      </c>
      <c r="D5" s="38">
        <f>SUM(D6:D22)</f>
        <v>324.6</v>
      </c>
      <c r="E5" s="39">
        <v>301</v>
      </c>
      <c r="F5" s="40"/>
      <c r="G5" s="142" t="s">
        <v>73</v>
      </c>
      <c r="H5" s="143"/>
      <c r="I5" s="76">
        <f>SUM(I6:I15)+SUM(I19:I22)</f>
        <v>324.6000000000001</v>
      </c>
      <c r="J5" s="76">
        <f>SUM(J6:J15)+SUM(J19:J22)</f>
        <v>0</v>
      </c>
      <c r="K5" s="60"/>
    </row>
    <row r="6" spans="1:11" ht="19.5" customHeight="1">
      <c r="A6" s="115"/>
      <c r="B6" s="119" t="s">
        <v>74</v>
      </c>
      <c r="C6" s="123" t="s">
        <v>75</v>
      </c>
      <c r="D6" s="105">
        <f ca="1">SUM(I6:I6:I10)</f>
        <v>230.79000000000002</v>
      </c>
      <c r="E6" s="41"/>
      <c r="F6" s="42" t="s">
        <v>74</v>
      </c>
      <c r="G6" s="130" t="s">
        <v>76</v>
      </c>
      <c r="H6" s="131"/>
      <c r="I6" s="79">
        <v>58.63</v>
      </c>
      <c r="J6" s="62"/>
      <c r="K6" s="61"/>
    </row>
    <row r="7" spans="1:11" ht="19.5" customHeight="1">
      <c r="A7" s="115"/>
      <c r="B7" s="119"/>
      <c r="C7" s="123"/>
      <c r="D7" s="105"/>
      <c r="E7" s="41"/>
      <c r="F7" s="42" t="s">
        <v>77</v>
      </c>
      <c r="G7" s="130" t="s">
        <v>78</v>
      </c>
      <c r="H7" s="131"/>
      <c r="I7" s="79">
        <v>154.8</v>
      </c>
      <c r="J7" s="62"/>
      <c r="K7" s="61"/>
    </row>
    <row r="8" spans="1:11" ht="19.5" customHeight="1">
      <c r="A8" s="115"/>
      <c r="B8" s="119"/>
      <c r="C8" s="123"/>
      <c r="D8" s="105"/>
      <c r="E8" s="41"/>
      <c r="F8" s="42" t="s">
        <v>79</v>
      </c>
      <c r="G8" s="130" t="s">
        <v>80</v>
      </c>
      <c r="H8" s="131"/>
      <c r="I8" s="81">
        <v>17.36</v>
      </c>
      <c r="J8" s="62"/>
      <c r="K8" s="61"/>
    </row>
    <row r="9" spans="1:11" ht="19.5" customHeight="1">
      <c r="A9" s="115"/>
      <c r="B9" s="119"/>
      <c r="C9" s="123"/>
      <c r="D9" s="105"/>
      <c r="E9" s="43"/>
      <c r="F9" s="42" t="s">
        <v>81</v>
      </c>
      <c r="G9" s="130" t="s">
        <v>82</v>
      </c>
      <c r="H9" s="131"/>
      <c r="I9" s="81">
        <v>0</v>
      </c>
      <c r="J9" s="62"/>
      <c r="K9" s="61"/>
    </row>
    <row r="10" spans="1:11" ht="19.5" customHeight="1">
      <c r="A10" s="115"/>
      <c r="B10" s="119"/>
      <c r="C10" s="123"/>
      <c r="D10" s="105"/>
      <c r="E10" s="43"/>
      <c r="F10" s="42" t="s">
        <v>83</v>
      </c>
      <c r="G10" s="130" t="s">
        <v>84</v>
      </c>
      <c r="H10" s="131"/>
      <c r="I10" s="79">
        <v>0</v>
      </c>
      <c r="J10" s="62"/>
      <c r="K10" s="61"/>
    </row>
    <row r="11" spans="1:11" ht="19.5" customHeight="1">
      <c r="A11" s="115"/>
      <c r="B11" s="119" t="s">
        <v>77</v>
      </c>
      <c r="C11" s="101" t="s">
        <v>85</v>
      </c>
      <c r="D11" s="106">
        <f>SUM(I11:I15)</f>
        <v>68.69</v>
      </c>
      <c r="E11" s="43"/>
      <c r="F11" s="42" t="s">
        <v>86</v>
      </c>
      <c r="G11" s="133" t="s">
        <v>87</v>
      </c>
      <c r="H11" s="134"/>
      <c r="I11" s="79">
        <v>42.8</v>
      </c>
      <c r="J11" s="62"/>
      <c r="K11" s="61"/>
    </row>
    <row r="12" spans="1:11" ht="19.5" customHeight="1">
      <c r="A12" s="115"/>
      <c r="B12" s="119"/>
      <c r="C12" s="101"/>
      <c r="D12" s="107"/>
      <c r="E12" s="43"/>
      <c r="F12" s="42" t="s">
        <v>88</v>
      </c>
      <c r="G12" s="133" t="s">
        <v>89</v>
      </c>
      <c r="H12" s="134"/>
      <c r="I12" s="79">
        <v>0</v>
      </c>
      <c r="J12" s="62"/>
      <c r="K12" s="61"/>
    </row>
    <row r="13" spans="1:11" ht="19.5" customHeight="1">
      <c r="A13" s="115"/>
      <c r="B13" s="119"/>
      <c r="C13" s="101"/>
      <c r="D13" s="107"/>
      <c r="E13" s="43"/>
      <c r="F13" s="42" t="s">
        <v>90</v>
      </c>
      <c r="G13" s="133" t="s">
        <v>91</v>
      </c>
      <c r="H13" s="134"/>
      <c r="I13" s="79">
        <v>17.12</v>
      </c>
      <c r="J13" s="62"/>
      <c r="K13" s="61"/>
    </row>
    <row r="14" spans="1:11" ht="19.5" customHeight="1">
      <c r="A14" s="115"/>
      <c r="B14" s="119"/>
      <c r="C14" s="101"/>
      <c r="D14" s="107"/>
      <c r="E14" s="43"/>
      <c r="F14" s="42" t="s">
        <v>92</v>
      </c>
      <c r="G14" s="133" t="s">
        <v>93</v>
      </c>
      <c r="H14" s="134"/>
      <c r="I14" s="79">
        <v>6.42</v>
      </c>
      <c r="J14" s="62"/>
      <c r="K14" s="61"/>
    </row>
    <row r="15" spans="1:11" ht="19.5" customHeight="1">
      <c r="A15" s="115"/>
      <c r="B15" s="119"/>
      <c r="C15" s="101"/>
      <c r="D15" s="107"/>
      <c r="E15" s="43"/>
      <c r="F15" s="42" t="s">
        <v>94</v>
      </c>
      <c r="G15" s="95" t="s">
        <v>95</v>
      </c>
      <c r="H15" s="44" t="s">
        <v>32</v>
      </c>
      <c r="I15" s="79">
        <v>2.35</v>
      </c>
      <c r="J15" s="62"/>
      <c r="K15" s="61"/>
    </row>
    <row r="16" spans="1:11" ht="19.5" customHeight="1">
      <c r="A16" s="115"/>
      <c r="B16" s="119"/>
      <c r="C16" s="101"/>
      <c r="D16" s="107"/>
      <c r="E16" s="43"/>
      <c r="F16" s="42"/>
      <c r="G16" s="95"/>
      <c r="H16" s="44" t="s">
        <v>96</v>
      </c>
      <c r="I16" s="79">
        <v>0.42</v>
      </c>
      <c r="J16" s="62"/>
      <c r="K16" s="61"/>
    </row>
    <row r="17" spans="1:11" ht="19.5" customHeight="1">
      <c r="A17" s="115"/>
      <c r="B17" s="119"/>
      <c r="C17" s="101"/>
      <c r="D17" s="107"/>
      <c r="E17" s="43"/>
      <c r="F17" s="42"/>
      <c r="G17" s="95"/>
      <c r="H17" s="44" t="s">
        <v>97</v>
      </c>
      <c r="I17" s="79">
        <v>0.43</v>
      </c>
      <c r="J17" s="62"/>
      <c r="K17" s="61"/>
    </row>
    <row r="18" spans="1:11" ht="19.5" customHeight="1">
      <c r="A18" s="115"/>
      <c r="B18" s="119"/>
      <c r="C18" s="101"/>
      <c r="D18" s="108"/>
      <c r="E18" s="43"/>
      <c r="F18" s="42"/>
      <c r="G18" s="95"/>
      <c r="H18" s="44" t="s">
        <v>98</v>
      </c>
      <c r="I18" s="79">
        <v>1.5</v>
      </c>
      <c r="J18" s="62"/>
      <c r="K18" s="61"/>
    </row>
    <row r="19" spans="1:11" ht="19.5" customHeight="1">
      <c r="A19" s="45"/>
      <c r="B19" s="37" t="s">
        <v>79</v>
      </c>
      <c r="C19" s="7" t="s">
        <v>58</v>
      </c>
      <c r="D19" s="46">
        <f>I19</f>
        <v>25.12</v>
      </c>
      <c r="E19" s="43"/>
      <c r="F19" s="42" t="s">
        <v>99</v>
      </c>
      <c r="G19" s="95" t="s">
        <v>58</v>
      </c>
      <c r="H19" s="135"/>
      <c r="I19" s="79">
        <v>25.12</v>
      </c>
      <c r="J19" s="62"/>
      <c r="K19" s="61"/>
    </row>
    <row r="20" spans="1:11" ht="19.5" customHeight="1">
      <c r="A20" s="115"/>
      <c r="B20" s="119" t="s">
        <v>100</v>
      </c>
      <c r="C20" s="101" t="s">
        <v>101</v>
      </c>
      <c r="D20" s="109">
        <f>I22</f>
        <v>0</v>
      </c>
      <c r="E20" s="43"/>
      <c r="F20" s="42" t="s">
        <v>102</v>
      </c>
      <c r="G20" s="95" t="s">
        <v>103</v>
      </c>
      <c r="H20" s="135"/>
      <c r="I20" s="79">
        <v>0</v>
      </c>
      <c r="J20" s="62"/>
      <c r="K20" s="61"/>
    </row>
    <row r="21" spans="1:11" ht="19.5" customHeight="1">
      <c r="A21" s="115"/>
      <c r="B21" s="119"/>
      <c r="C21" s="101"/>
      <c r="D21" s="109"/>
      <c r="E21" s="43"/>
      <c r="F21" s="42" t="s">
        <v>100</v>
      </c>
      <c r="G21" s="136" t="s">
        <v>104</v>
      </c>
      <c r="H21" s="137"/>
      <c r="I21" s="79">
        <v>0</v>
      </c>
      <c r="J21" s="62"/>
      <c r="K21" s="61"/>
    </row>
    <row r="22" spans="1:11" ht="19.5" customHeight="1">
      <c r="A22" s="115"/>
      <c r="B22" s="119"/>
      <c r="C22" s="101"/>
      <c r="D22" s="109"/>
      <c r="E22" s="43"/>
      <c r="F22" s="47" t="s">
        <v>100</v>
      </c>
      <c r="G22" s="130" t="s">
        <v>101</v>
      </c>
      <c r="H22" s="131"/>
      <c r="I22" s="79">
        <v>0</v>
      </c>
      <c r="J22" s="62"/>
      <c r="K22" s="61"/>
    </row>
    <row r="23" spans="1:11" ht="19.5" customHeight="1">
      <c r="A23" s="48" t="s">
        <v>105</v>
      </c>
      <c r="B23" s="36"/>
      <c r="C23" s="7" t="s">
        <v>106</v>
      </c>
      <c r="D23" s="38">
        <f>SUM(D24:D40)</f>
        <v>38.74</v>
      </c>
      <c r="E23" s="49" t="s">
        <v>107</v>
      </c>
      <c r="F23" s="49"/>
      <c r="G23" s="123" t="s">
        <v>106</v>
      </c>
      <c r="H23" s="132"/>
      <c r="I23" s="76">
        <f>SUM(I24:I40)</f>
        <v>0</v>
      </c>
      <c r="J23" s="76">
        <f>SUM(J24:J40)</f>
        <v>38.74</v>
      </c>
      <c r="K23" s="60"/>
    </row>
    <row r="24" spans="1:11" ht="19.5" customHeight="1">
      <c r="A24" s="116"/>
      <c r="B24" s="120" t="s">
        <v>74</v>
      </c>
      <c r="C24" s="102" t="s">
        <v>108</v>
      </c>
      <c r="D24" s="110">
        <f>SUM(J24:J29)+SUM(J31)+J36+J37</f>
        <v>22.540000000000003</v>
      </c>
      <c r="E24" s="92"/>
      <c r="F24" s="42" t="s">
        <v>74</v>
      </c>
      <c r="G24" s="113" t="s">
        <v>109</v>
      </c>
      <c r="H24" s="114"/>
      <c r="I24" s="62"/>
      <c r="J24" s="79">
        <v>4</v>
      </c>
      <c r="K24" s="61"/>
    </row>
    <row r="25" spans="1:11" ht="19.5" customHeight="1">
      <c r="A25" s="117"/>
      <c r="B25" s="121"/>
      <c r="C25" s="103"/>
      <c r="D25" s="111"/>
      <c r="E25" s="93"/>
      <c r="F25" s="42" t="s">
        <v>77</v>
      </c>
      <c r="G25" s="128" t="s">
        <v>110</v>
      </c>
      <c r="H25" s="129"/>
      <c r="I25" s="62"/>
      <c r="J25" s="79">
        <v>1</v>
      </c>
      <c r="K25" s="61"/>
    </row>
    <row r="26" spans="1:11" ht="19.5" customHeight="1">
      <c r="A26" s="117"/>
      <c r="B26" s="121"/>
      <c r="C26" s="103"/>
      <c r="D26" s="111"/>
      <c r="E26" s="93"/>
      <c r="F26" s="47" t="s">
        <v>111</v>
      </c>
      <c r="G26" s="126" t="s">
        <v>112</v>
      </c>
      <c r="H26" s="127"/>
      <c r="I26" s="62"/>
      <c r="J26" s="79">
        <v>1</v>
      </c>
      <c r="K26" s="61"/>
    </row>
    <row r="27" spans="1:11" ht="19.5" customHeight="1">
      <c r="A27" s="117"/>
      <c r="B27" s="121"/>
      <c r="C27" s="103"/>
      <c r="D27" s="111"/>
      <c r="E27" s="93"/>
      <c r="F27" s="47" t="s">
        <v>81</v>
      </c>
      <c r="G27" s="126" t="s">
        <v>113</v>
      </c>
      <c r="H27" s="127"/>
      <c r="I27" s="62"/>
      <c r="J27" s="79">
        <v>1</v>
      </c>
      <c r="K27" s="61"/>
    </row>
    <row r="28" spans="1:11" ht="19.5" customHeight="1">
      <c r="A28" s="117"/>
      <c r="B28" s="121"/>
      <c r="C28" s="103"/>
      <c r="D28" s="111"/>
      <c r="E28" s="93"/>
      <c r="F28" s="47" t="s">
        <v>83</v>
      </c>
      <c r="G28" s="126" t="s">
        <v>114</v>
      </c>
      <c r="H28" s="127"/>
      <c r="I28" s="62"/>
      <c r="J28" s="79">
        <v>4</v>
      </c>
      <c r="K28" s="61"/>
    </row>
    <row r="29" spans="1:11" ht="19.5" customHeight="1">
      <c r="A29" s="117"/>
      <c r="B29" s="121"/>
      <c r="C29" s="103"/>
      <c r="D29" s="111"/>
      <c r="E29" s="93"/>
      <c r="F29" s="47" t="s">
        <v>86</v>
      </c>
      <c r="G29" s="113" t="s">
        <v>115</v>
      </c>
      <c r="H29" s="114"/>
      <c r="I29" s="62"/>
      <c r="J29" s="79">
        <v>2</v>
      </c>
      <c r="K29" s="61"/>
    </row>
    <row r="30" spans="1:11" ht="19.5" customHeight="1">
      <c r="A30" s="117"/>
      <c r="B30" s="121"/>
      <c r="C30" s="103"/>
      <c r="D30" s="111"/>
      <c r="E30" s="93"/>
      <c r="F30" s="47" t="s">
        <v>94</v>
      </c>
      <c r="G30" s="128" t="s">
        <v>116</v>
      </c>
      <c r="H30" s="129"/>
      <c r="I30" s="62"/>
      <c r="J30" s="79">
        <v>0</v>
      </c>
      <c r="K30" s="61"/>
    </row>
    <row r="31" spans="1:11" ht="13.5">
      <c r="A31" s="117"/>
      <c r="B31" s="121"/>
      <c r="C31" s="103"/>
      <c r="D31" s="111"/>
      <c r="E31" s="93"/>
      <c r="F31" s="47" t="s">
        <v>92</v>
      </c>
      <c r="G31" s="113" t="s">
        <v>117</v>
      </c>
      <c r="H31" s="114"/>
      <c r="I31" s="62"/>
      <c r="J31" s="79">
        <v>4.8</v>
      </c>
      <c r="K31" s="61"/>
    </row>
    <row r="32" spans="1:11" ht="13.5">
      <c r="A32" s="117"/>
      <c r="B32" s="121"/>
      <c r="C32" s="103"/>
      <c r="D32" s="111"/>
      <c r="E32" s="93"/>
      <c r="F32" s="47" t="s">
        <v>118</v>
      </c>
      <c r="G32" s="128" t="s">
        <v>119</v>
      </c>
      <c r="H32" s="129"/>
      <c r="I32" s="62"/>
      <c r="J32" s="79">
        <v>2</v>
      </c>
      <c r="K32" s="61"/>
    </row>
    <row r="33" spans="1:11" ht="13.5">
      <c r="A33" s="118"/>
      <c r="B33" s="122"/>
      <c r="C33" s="104"/>
      <c r="D33" s="112"/>
      <c r="E33" s="94"/>
      <c r="F33" s="47" t="s">
        <v>99</v>
      </c>
      <c r="G33" s="113" t="s">
        <v>120</v>
      </c>
      <c r="H33" s="114"/>
      <c r="I33" s="62"/>
      <c r="J33" s="79">
        <v>2</v>
      </c>
      <c r="K33" s="61"/>
    </row>
    <row r="34" spans="1:11" ht="13.5">
      <c r="A34" s="50"/>
      <c r="B34" s="51" t="s">
        <v>77</v>
      </c>
      <c r="C34" s="52" t="s">
        <v>119</v>
      </c>
      <c r="D34" s="46">
        <f>J32</f>
        <v>2</v>
      </c>
      <c r="E34" s="43"/>
      <c r="F34" s="47" t="s">
        <v>121</v>
      </c>
      <c r="G34" s="113" t="s">
        <v>122</v>
      </c>
      <c r="H34" s="114"/>
      <c r="I34" s="62"/>
      <c r="J34" s="79">
        <v>2</v>
      </c>
      <c r="K34" s="61"/>
    </row>
    <row r="35" spans="1:11" ht="13.5">
      <c r="A35" s="50"/>
      <c r="B35" s="51" t="s">
        <v>79</v>
      </c>
      <c r="C35" s="52" t="s">
        <v>122</v>
      </c>
      <c r="D35" s="46">
        <f>J34</f>
        <v>2</v>
      </c>
      <c r="E35" s="53"/>
      <c r="F35" s="47" t="s">
        <v>123</v>
      </c>
      <c r="G35" s="113" t="s">
        <v>124</v>
      </c>
      <c r="H35" s="114"/>
      <c r="I35" s="62"/>
      <c r="J35" s="79">
        <v>3.4</v>
      </c>
      <c r="K35" s="61"/>
    </row>
    <row r="36" spans="1:11" ht="13.5">
      <c r="A36" s="54"/>
      <c r="B36" s="48" t="s">
        <v>81</v>
      </c>
      <c r="C36" s="55" t="s">
        <v>125</v>
      </c>
      <c r="D36" s="38">
        <f>J35</f>
        <v>3.4</v>
      </c>
      <c r="E36" s="53"/>
      <c r="F36" s="47" t="s">
        <v>126</v>
      </c>
      <c r="G36" s="113" t="s">
        <v>127</v>
      </c>
      <c r="H36" s="114"/>
      <c r="I36" s="62"/>
      <c r="J36" s="79">
        <v>4.62</v>
      </c>
      <c r="K36" s="61"/>
    </row>
    <row r="37" spans="1:11" ht="13.5">
      <c r="A37" s="56"/>
      <c r="B37" s="48" t="s">
        <v>83</v>
      </c>
      <c r="C37" s="57" t="s">
        <v>116</v>
      </c>
      <c r="D37" s="38">
        <f>J30</f>
        <v>0</v>
      </c>
      <c r="E37" s="58"/>
      <c r="F37" s="47" t="s">
        <v>128</v>
      </c>
      <c r="G37" s="124" t="s">
        <v>129</v>
      </c>
      <c r="H37" s="125"/>
      <c r="I37" s="62"/>
      <c r="J37" s="80">
        <v>0.12</v>
      </c>
      <c r="K37" s="61"/>
    </row>
    <row r="38" spans="1:11" ht="13.5">
      <c r="A38" s="54"/>
      <c r="B38" s="48" t="s">
        <v>86</v>
      </c>
      <c r="C38" s="7" t="s">
        <v>130</v>
      </c>
      <c r="D38" s="38">
        <f>J39</f>
        <v>4.8</v>
      </c>
      <c r="E38" s="53"/>
      <c r="F38" s="47"/>
      <c r="G38" s="124" t="s">
        <v>131</v>
      </c>
      <c r="H38" s="125"/>
      <c r="I38" s="62"/>
      <c r="J38" s="79">
        <v>0</v>
      </c>
      <c r="K38" s="61"/>
    </row>
    <row r="39" spans="1:11" ht="13.5">
      <c r="A39" s="54"/>
      <c r="B39" s="48" t="s">
        <v>88</v>
      </c>
      <c r="C39" s="7" t="s">
        <v>132</v>
      </c>
      <c r="D39" s="38">
        <f>J33</f>
        <v>2</v>
      </c>
      <c r="E39" s="43"/>
      <c r="F39" s="47" t="s">
        <v>133</v>
      </c>
      <c r="G39" s="124" t="s">
        <v>134</v>
      </c>
      <c r="H39" s="125"/>
      <c r="I39" s="62"/>
      <c r="J39" s="79">
        <v>4.8</v>
      </c>
      <c r="K39" s="61"/>
    </row>
    <row r="40" spans="1:11" ht="13.5">
      <c r="A40" s="54"/>
      <c r="B40" s="48" t="s">
        <v>100</v>
      </c>
      <c r="C40" s="59" t="s">
        <v>135</v>
      </c>
      <c r="D40" s="38">
        <f>J40</f>
        <v>2</v>
      </c>
      <c r="E40" s="43"/>
      <c r="F40" s="47" t="s">
        <v>100</v>
      </c>
      <c r="G40" s="113" t="s">
        <v>135</v>
      </c>
      <c r="H40" s="114"/>
      <c r="I40" s="62"/>
      <c r="J40" s="63">
        <v>2</v>
      </c>
      <c r="K40" s="61"/>
    </row>
  </sheetData>
  <sheetProtection/>
  <mergeCells count="61">
    <mergeCell ref="A1:K1"/>
    <mergeCell ref="A2:D2"/>
    <mergeCell ref="E2:J2"/>
    <mergeCell ref="A3:B3"/>
    <mergeCell ref="E3:F3"/>
    <mergeCell ref="G5:H5"/>
    <mergeCell ref="C3:C4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9:H19"/>
    <mergeCell ref="G20:H20"/>
    <mergeCell ref="G21:H21"/>
    <mergeCell ref="G32:H32"/>
    <mergeCell ref="G33:H33"/>
    <mergeCell ref="G22:H22"/>
    <mergeCell ref="G23:H23"/>
    <mergeCell ref="G24:H24"/>
    <mergeCell ref="G25:H25"/>
    <mergeCell ref="G26:H26"/>
    <mergeCell ref="G27:H27"/>
    <mergeCell ref="G34:H34"/>
    <mergeCell ref="G35:H35"/>
    <mergeCell ref="G36:H36"/>
    <mergeCell ref="G37:H37"/>
    <mergeCell ref="G38:H38"/>
    <mergeCell ref="G39:H39"/>
    <mergeCell ref="G40:H40"/>
    <mergeCell ref="A6:A10"/>
    <mergeCell ref="A11:A18"/>
    <mergeCell ref="A20:A22"/>
    <mergeCell ref="A24:A33"/>
    <mergeCell ref="B6:B10"/>
    <mergeCell ref="B11:B18"/>
    <mergeCell ref="B20:B22"/>
    <mergeCell ref="B24:B33"/>
    <mergeCell ref="C6:C10"/>
    <mergeCell ref="C11:C18"/>
    <mergeCell ref="C20:C22"/>
    <mergeCell ref="C24:C33"/>
    <mergeCell ref="D3:D4"/>
    <mergeCell ref="D6:D10"/>
    <mergeCell ref="D11:D18"/>
    <mergeCell ref="D20:D22"/>
    <mergeCell ref="D24:D33"/>
    <mergeCell ref="E24:E33"/>
    <mergeCell ref="G15:G18"/>
    <mergeCell ref="I3:I4"/>
    <mergeCell ref="J3:J4"/>
    <mergeCell ref="K2:K4"/>
    <mergeCell ref="G3:H4"/>
    <mergeCell ref="G28:H28"/>
    <mergeCell ref="G29:H29"/>
    <mergeCell ref="G30:H30"/>
    <mergeCell ref="G31:H31"/>
  </mergeCells>
  <printOptions/>
  <pageMargins left="0.7" right="0.7" top="0.75" bottom="0.75" header="0.3" footer="0.3"/>
  <pageSetup fitToHeight="1" fitToWidth="1" horizontalDpi="200" verticalDpi="200" orientation="portrait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F7" sqref="F7"/>
    </sheetView>
  </sheetViews>
  <sheetFormatPr defaultColWidth="9.00390625" defaultRowHeight="15"/>
  <cols>
    <col min="1" max="8" width="6.8515625" style="0" customWidth="1"/>
    <col min="9" max="9" width="9.57421875" style="0" customWidth="1"/>
    <col min="10" max="10" width="6.8515625" style="0" customWidth="1"/>
    <col min="11" max="11" width="8.28125" style="0" customWidth="1"/>
    <col min="12" max="12" width="8.7109375" style="0" customWidth="1"/>
    <col min="13" max="18" width="6.8515625" style="0" customWidth="1"/>
  </cols>
  <sheetData>
    <row r="1" spans="1:18" ht="30" customHeight="1">
      <c r="A1" s="146" t="s">
        <v>136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</row>
    <row r="2" spans="1:18" ht="20.25" customHeight="1">
      <c r="A2" s="27"/>
      <c r="B2" s="28"/>
      <c r="C2" s="28"/>
      <c r="D2" s="28"/>
      <c r="E2" s="28"/>
      <c r="F2" s="28"/>
      <c r="G2" s="27"/>
      <c r="H2" s="28"/>
      <c r="I2" s="28"/>
      <c r="J2" s="28"/>
      <c r="K2" s="28"/>
      <c r="L2" s="28"/>
      <c r="M2" s="28"/>
      <c r="N2" s="28"/>
      <c r="O2" s="28"/>
      <c r="P2" s="28"/>
      <c r="Q2" s="90" t="s">
        <v>2</v>
      </c>
      <c r="R2" s="90"/>
    </row>
    <row r="3" spans="1:18" ht="48.75" customHeight="1">
      <c r="A3" s="147" t="s">
        <v>137</v>
      </c>
      <c r="B3" s="147"/>
      <c r="C3" s="147"/>
      <c r="D3" s="147"/>
      <c r="E3" s="147"/>
      <c r="F3" s="147"/>
      <c r="G3" s="147" t="s">
        <v>138</v>
      </c>
      <c r="H3" s="147"/>
      <c r="I3" s="147"/>
      <c r="J3" s="147"/>
      <c r="K3" s="147"/>
      <c r="L3" s="147"/>
      <c r="M3" s="147" t="s">
        <v>139</v>
      </c>
      <c r="N3" s="147"/>
      <c r="O3" s="147"/>
      <c r="P3" s="147"/>
      <c r="Q3" s="147"/>
      <c r="R3" s="147"/>
    </row>
    <row r="4" spans="1:18" ht="48.75" customHeight="1">
      <c r="A4" s="145" t="s">
        <v>7</v>
      </c>
      <c r="B4" s="91" t="s">
        <v>140</v>
      </c>
      <c r="C4" s="145" t="s">
        <v>141</v>
      </c>
      <c r="D4" s="145"/>
      <c r="E4" s="145"/>
      <c r="F4" s="91" t="s">
        <v>124</v>
      </c>
      <c r="G4" s="145" t="s">
        <v>7</v>
      </c>
      <c r="H4" s="91" t="s">
        <v>140</v>
      </c>
      <c r="I4" s="145" t="s">
        <v>141</v>
      </c>
      <c r="J4" s="145"/>
      <c r="K4" s="145"/>
      <c r="L4" s="91" t="s">
        <v>124</v>
      </c>
      <c r="M4" s="145" t="s">
        <v>7</v>
      </c>
      <c r="N4" s="91" t="s">
        <v>140</v>
      </c>
      <c r="O4" s="145" t="s">
        <v>141</v>
      </c>
      <c r="P4" s="145"/>
      <c r="Q4" s="145"/>
      <c r="R4" s="91" t="s">
        <v>124</v>
      </c>
    </row>
    <row r="5" spans="1:18" ht="52.5" customHeight="1">
      <c r="A5" s="145"/>
      <c r="B5" s="91"/>
      <c r="C5" s="6" t="s">
        <v>32</v>
      </c>
      <c r="D5" s="6" t="s">
        <v>142</v>
      </c>
      <c r="E5" s="6" t="s">
        <v>143</v>
      </c>
      <c r="F5" s="91"/>
      <c r="G5" s="145"/>
      <c r="H5" s="91"/>
      <c r="I5" s="6" t="s">
        <v>32</v>
      </c>
      <c r="J5" s="6" t="s">
        <v>142</v>
      </c>
      <c r="K5" s="6" t="s">
        <v>143</v>
      </c>
      <c r="L5" s="91"/>
      <c r="M5" s="145"/>
      <c r="N5" s="91"/>
      <c r="O5" s="6" t="s">
        <v>32</v>
      </c>
      <c r="P5" s="6" t="s">
        <v>142</v>
      </c>
      <c r="Q5" s="6" t="s">
        <v>143</v>
      </c>
      <c r="R5" s="91"/>
    </row>
    <row r="6" spans="1:18" ht="43.5" customHeight="1">
      <c r="A6" s="19">
        <f>B6+C6+F6</f>
        <v>7.789999999999999</v>
      </c>
      <c r="B6" s="19"/>
      <c r="C6" s="19">
        <f>D6+E6</f>
        <v>4.56</v>
      </c>
      <c r="D6" s="29"/>
      <c r="E6" s="9">
        <v>4.56</v>
      </c>
      <c r="F6" s="9">
        <v>3.23</v>
      </c>
      <c r="G6" s="19">
        <f aca="true" t="shared" si="0" ref="G6:L6">A6</f>
        <v>7.789999999999999</v>
      </c>
      <c r="H6" s="19">
        <f t="shared" si="0"/>
        <v>0</v>
      </c>
      <c r="I6" s="19">
        <f t="shared" si="0"/>
        <v>4.56</v>
      </c>
      <c r="J6" s="19">
        <f t="shared" si="0"/>
        <v>0</v>
      </c>
      <c r="K6" s="19">
        <f t="shared" si="0"/>
        <v>4.56</v>
      </c>
      <c r="L6" s="19">
        <f t="shared" si="0"/>
        <v>3.23</v>
      </c>
      <c r="M6" s="19">
        <f>O6+R6</f>
        <v>8.2</v>
      </c>
      <c r="N6" s="19"/>
      <c r="O6" s="19">
        <f>Q6</f>
        <v>4.8</v>
      </c>
      <c r="P6" s="9"/>
      <c r="Q6" s="9">
        <f>'表三一般公共预算基本支出表'!D38</f>
        <v>4.8</v>
      </c>
      <c r="R6" s="9">
        <f>'表三一般公共预算基本支出表'!D36</f>
        <v>3.4</v>
      </c>
    </row>
    <row r="7" spans="1:18" ht="43.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18" ht="43.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1:18" ht="43.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</row>
    <row r="10" spans="1:18" ht="43.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</row>
    <row r="11" spans="1:12" ht="20.25">
      <c r="A11" s="30" t="s">
        <v>144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</row>
    <row r="12" spans="1:12" ht="20.25">
      <c r="A12" s="144" t="s">
        <v>145</v>
      </c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M4:M5"/>
    <mergeCell ref="N4:N5"/>
    <mergeCell ref="R4:R5"/>
    <mergeCell ref="A12:F12"/>
    <mergeCell ref="G12:L12"/>
    <mergeCell ref="A4:A5"/>
    <mergeCell ref="B4:B5"/>
    <mergeCell ref="F4:F5"/>
    <mergeCell ref="G4:G5"/>
    <mergeCell ref="H4:H5"/>
    <mergeCell ref="L4:L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19" sqref="C19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146" t="s">
        <v>146</v>
      </c>
      <c r="B1" s="146"/>
      <c r="C1" s="146"/>
      <c r="D1" s="146"/>
      <c r="E1" s="146"/>
      <c r="F1" s="146"/>
    </row>
    <row r="2" spans="1:6" ht="21" customHeight="1">
      <c r="A2" s="25" t="s">
        <v>147</v>
      </c>
      <c r="E2" s="90" t="s">
        <v>2</v>
      </c>
      <c r="F2" s="90"/>
    </row>
    <row r="3" spans="1:6" ht="40.5" customHeight="1">
      <c r="A3" s="148" t="s">
        <v>30</v>
      </c>
      <c r="B3" s="148" t="s">
        <v>148</v>
      </c>
      <c r="C3" s="148" t="s">
        <v>149</v>
      </c>
      <c r="D3" s="148" t="s">
        <v>150</v>
      </c>
      <c r="E3" s="148"/>
      <c r="F3" s="148"/>
    </row>
    <row r="4" spans="1:6" ht="31.5" customHeight="1">
      <c r="A4" s="148"/>
      <c r="B4" s="148"/>
      <c r="C4" s="148"/>
      <c r="D4" s="26" t="s">
        <v>7</v>
      </c>
      <c r="E4" s="26" t="s">
        <v>33</v>
      </c>
      <c r="F4" s="26" t="s">
        <v>34</v>
      </c>
    </row>
    <row r="5" spans="1:6" ht="27" customHeight="1">
      <c r="A5" s="8"/>
      <c r="B5" s="8"/>
      <c r="C5" s="8"/>
      <c r="D5" s="8"/>
      <c r="E5" s="8"/>
      <c r="F5" s="8"/>
    </row>
    <row r="6" spans="1:6" ht="27" customHeight="1">
      <c r="A6" s="8"/>
      <c r="B6" s="8"/>
      <c r="C6" s="8"/>
      <c r="D6" s="8"/>
      <c r="E6" s="8"/>
      <c r="F6" s="8"/>
    </row>
    <row r="7" spans="1:6" ht="27" customHeight="1">
      <c r="A7" s="8"/>
      <c r="B7" s="8"/>
      <c r="C7" s="8"/>
      <c r="D7" s="8"/>
      <c r="E7" s="8"/>
      <c r="F7" s="8"/>
    </row>
    <row r="8" spans="1:6" ht="27" customHeight="1">
      <c r="A8" s="8"/>
      <c r="B8" s="8"/>
      <c r="C8" s="8"/>
      <c r="D8" s="8"/>
      <c r="E8" s="8"/>
      <c r="F8" s="8"/>
    </row>
    <row r="9" spans="1:6" ht="27" customHeight="1">
      <c r="A9" s="8"/>
      <c r="B9" s="8"/>
      <c r="C9" s="8"/>
      <c r="D9" s="8"/>
      <c r="E9" s="8"/>
      <c r="F9" s="8"/>
    </row>
    <row r="10" spans="1:6" ht="27" customHeight="1">
      <c r="A10" s="8"/>
      <c r="B10" s="8"/>
      <c r="C10" s="8"/>
      <c r="D10" s="8"/>
      <c r="E10" s="8"/>
      <c r="F10" s="8"/>
    </row>
    <row r="11" spans="1:6" ht="27" customHeight="1">
      <c r="A11" s="8"/>
      <c r="B11" s="8"/>
      <c r="C11" s="8"/>
      <c r="D11" s="8"/>
      <c r="E11" s="8"/>
      <c r="F11" s="8"/>
    </row>
    <row r="12" spans="1:6" ht="27" customHeight="1">
      <c r="A12" s="8"/>
      <c r="B12" s="8"/>
      <c r="C12" s="8"/>
      <c r="D12" s="8"/>
      <c r="E12" s="8"/>
      <c r="F12" s="8"/>
    </row>
    <row r="13" spans="1:6" ht="27" customHeight="1">
      <c r="A13" s="8"/>
      <c r="B13" s="8"/>
      <c r="C13" s="8"/>
      <c r="D13" s="8"/>
      <c r="E13" s="8"/>
      <c r="F13" s="8"/>
    </row>
    <row r="14" spans="1:6" ht="27" customHeight="1">
      <c r="A14" s="8"/>
      <c r="B14" s="8"/>
      <c r="C14" s="8"/>
      <c r="D14" s="8"/>
      <c r="E14" s="8"/>
      <c r="F14" s="8"/>
    </row>
    <row r="15" spans="1:6" ht="27" customHeight="1">
      <c r="A15" s="8"/>
      <c r="B15" s="8"/>
      <c r="C15" s="8"/>
      <c r="D15" s="8"/>
      <c r="E15" s="8"/>
      <c r="F15" s="8"/>
    </row>
    <row r="16" spans="1:6" ht="27" customHeight="1">
      <c r="A16" s="8"/>
      <c r="B16" s="8"/>
      <c r="C16" s="8"/>
      <c r="D16" s="8"/>
      <c r="E16" s="8"/>
      <c r="F16" s="8"/>
    </row>
    <row r="17" spans="1:6" ht="27" customHeight="1">
      <c r="A17" s="8"/>
      <c r="B17" s="8"/>
      <c r="C17" s="8"/>
      <c r="D17" s="8"/>
      <c r="E17" s="8"/>
      <c r="F17" s="8"/>
    </row>
    <row r="18" spans="1:6" ht="27" customHeight="1">
      <c r="A18" s="8"/>
      <c r="B18" s="8"/>
      <c r="C18" s="8"/>
      <c r="D18" s="8"/>
      <c r="E18" s="8"/>
      <c r="F18" s="8"/>
    </row>
    <row r="19" spans="1:6" ht="27" customHeight="1">
      <c r="A19" s="8"/>
      <c r="B19" s="8"/>
      <c r="C19" s="8"/>
      <c r="D19" s="8"/>
      <c r="E19" s="8"/>
      <c r="F19" s="8"/>
    </row>
    <row r="20" spans="1:6" ht="27" customHeight="1">
      <c r="A20" s="145" t="s">
        <v>7</v>
      </c>
      <c r="B20" s="145"/>
      <c r="C20" s="8"/>
      <c r="D20" s="8"/>
      <c r="E20" s="8"/>
      <c r="F20" s="8"/>
    </row>
    <row r="21" spans="1:6" ht="20.25">
      <c r="A21" s="144" t="s">
        <v>144</v>
      </c>
      <c r="B21" s="144"/>
      <c r="C21" s="144"/>
      <c r="D21" s="144"/>
      <c r="E21" s="144"/>
      <c r="F21" s="144"/>
    </row>
    <row r="22" spans="1:6" ht="20.25">
      <c r="A22" s="144" t="s">
        <v>145</v>
      </c>
      <c r="B22" s="144"/>
      <c r="C22" s="144"/>
      <c r="D22" s="144"/>
      <c r="E22" s="144"/>
      <c r="F22" s="144"/>
    </row>
  </sheetData>
  <sheetProtection/>
  <mergeCells count="9">
    <mergeCell ref="A1:F1"/>
    <mergeCell ref="E2:F2"/>
    <mergeCell ref="D3:F3"/>
    <mergeCell ref="A20:B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D17"/>
  <sheetViews>
    <sheetView zoomScalePageLayoutView="0" workbookViewId="0" topLeftCell="A1">
      <selection activeCell="C11" sqref="C11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146" t="s">
        <v>151</v>
      </c>
      <c r="B1" s="146"/>
      <c r="C1" s="146"/>
      <c r="D1" s="146"/>
    </row>
    <row r="2" spans="1:4" ht="21" customHeight="1">
      <c r="A2" s="21"/>
      <c r="D2" s="22" t="s">
        <v>2</v>
      </c>
    </row>
    <row r="3" spans="1:4" ht="27.75" customHeight="1">
      <c r="A3" s="98" t="s">
        <v>3</v>
      </c>
      <c r="B3" s="98"/>
      <c r="C3" s="98" t="s">
        <v>4</v>
      </c>
      <c r="D3" s="98"/>
    </row>
    <row r="4" spans="1:4" ht="27.75" customHeight="1">
      <c r="A4" s="6" t="s">
        <v>5</v>
      </c>
      <c r="B4" s="6" t="s">
        <v>6</v>
      </c>
      <c r="C4" s="6" t="s">
        <v>5</v>
      </c>
      <c r="D4" s="6" t="s">
        <v>6</v>
      </c>
    </row>
    <row r="5" spans="1:4" ht="27.75" customHeight="1">
      <c r="A5" s="24" t="s">
        <v>152</v>
      </c>
      <c r="B5" s="7">
        <f>'表一财政拨款收支总表'!B6</f>
        <v>9608.66</v>
      </c>
      <c r="C5" s="24" t="s">
        <v>153</v>
      </c>
      <c r="D5" s="7">
        <f>'表一财政拨款收支总表'!D6</f>
        <v>9608.66</v>
      </c>
    </row>
    <row r="6" spans="1:4" ht="27.75" customHeight="1">
      <c r="A6" s="24" t="s">
        <v>154</v>
      </c>
      <c r="B6" s="7">
        <f>'表一财政拨款收支总表'!B7</f>
        <v>0</v>
      </c>
      <c r="C6" s="24" t="s">
        <v>155</v>
      </c>
      <c r="D6" s="7">
        <f>'表一财政拨款收支总表'!D7</f>
        <v>0</v>
      </c>
    </row>
    <row r="7" spans="1:4" ht="27.75" customHeight="1">
      <c r="A7" s="24" t="s">
        <v>156</v>
      </c>
      <c r="B7" s="6"/>
      <c r="C7" s="24" t="s">
        <v>157</v>
      </c>
      <c r="D7" s="7">
        <f>'表一财政拨款收支总表'!D8</f>
        <v>0</v>
      </c>
    </row>
    <row r="8" spans="1:4" ht="27.75" customHeight="1">
      <c r="A8" s="24" t="s">
        <v>158</v>
      </c>
      <c r="B8" s="6"/>
      <c r="C8" s="24" t="s">
        <v>159</v>
      </c>
      <c r="D8" s="7">
        <f>'表一财政拨款收支总表'!D9</f>
        <v>0</v>
      </c>
    </row>
    <row r="9" spans="1:4" ht="27.75" customHeight="1">
      <c r="A9" s="24" t="s">
        <v>160</v>
      </c>
      <c r="B9" s="6"/>
      <c r="C9" s="24" t="s">
        <v>161</v>
      </c>
      <c r="D9" s="7">
        <f>'表一财政拨款收支总表'!D10</f>
        <v>0</v>
      </c>
    </row>
    <row r="10" spans="1:4" ht="27.75" customHeight="1">
      <c r="A10" s="6"/>
      <c r="B10" s="6"/>
      <c r="C10" s="24" t="s">
        <v>162</v>
      </c>
      <c r="D10" s="7">
        <f>'表一财政拨款收支总表'!D11</f>
        <v>0</v>
      </c>
    </row>
    <row r="11" spans="1:4" ht="27.75" customHeight="1">
      <c r="A11" s="6"/>
      <c r="B11" s="6"/>
      <c r="C11" s="24" t="str">
        <f>'表一财政拨款收支总表'!C12</f>
        <v>（XX）........</v>
      </c>
      <c r="D11" s="7">
        <f>'表一财政拨款收支总表'!D12</f>
        <v>0</v>
      </c>
    </row>
    <row r="12" spans="1:4" ht="27.75" customHeight="1">
      <c r="A12" s="6"/>
      <c r="B12" s="6"/>
      <c r="C12" s="24" t="s">
        <v>163</v>
      </c>
      <c r="D12" s="6"/>
    </row>
    <row r="13" spans="1:4" ht="27.75" customHeight="1">
      <c r="A13" s="6" t="s">
        <v>164</v>
      </c>
      <c r="B13" s="7">
        <f>SUM(B5:B9)</f>
        <v>9608.66</v>
      </c>
      <c r="C13" s="6" t="s">
        <v>165</v>
      </c>
      <c r="D13" s="7">
        <f>SUM(D5:D12)</f>
        <v>9608.66</v>
      </c>
    </row>
    <row r="14" spans="1:4" ht="27.75" customHeight="1">
      <c r="A14" s="24" t="s">
        <v>166</v>
      </c>
      <c r="B14" s="6"/>
      <c r="C14" s="6"/>
      <c r="D14" s="6"/>
    </row>
    <row r="15" spans="1:4" ht="27.75" customHeight="1">
      <c r="A15" s="24" t="s">
        <v>167</v>
      </c>
      <c r="B15" s="24"/>
      <c r="C15" s="24" t="s">
        <v>168</v>
      </c>
      <c r="D15" s="6"/>
    </row>
    <row r="16" spans="1:4" ht="27.75" customHeight="1">
      <c r="A16" s="6"/>
      <c r="B16" s="6"/>
      <c r="C16" s="6"/>
      <c r="D16" s="6"/>
    </row>
    <row r="17" spans="1:4" ht="27.75" customHeight="1">
      <c r="A17" s="6" t="s">
        <v>23</v>
      </c>
      <c r="B17" s="7">
        <f>B15+B14+B13</f>
        <v>9608.66</v>
      </c>
      <c r="C17" s="6" t="s">
        <v>24</v>
      </c>
      <c r="D17" s="7">
        <f>D13+D15</f>
        <v>9608.66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L27"/>
  <sheetViews>
    <sheetView showGridLines="0" showZeros="0" zoomScalePageLayoutView="0" workbookViewId="0" topLeftCell="A1">
      <selection activeCell="C5" sqref="C5:C24"/>
    </sheetView>
  </sheetViews>
  <sheetFormatPr defaultColWidth="9.00390625" defaultRowHeight="27.75" customHeight="1"/>
  <cols>
    <col min="1" max="1" width="10.8515625" style="15" customWidth="1"/>
    <col min="2" max="2" width="32.421875" style="0" customWidth="1"/>
    <col min="3" max="12" width="8.8515625" style="0" customWidth="1"/>
  </cols>
  <sheetData>
    <row r="1" spans="1:12" ht="27" customHeight="1">
      <c r="A1" s="146" t="s">
        <v>169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</row>
    <row r="2" spans="1:12" ht="13.5" customHeight="1">
      <c r="A2" s="17" t="s">
        <v>170</v>
      </c>
      <c r="K2" s="90" t="s">
        <v>2</v>
      </c>
      <c r="L2" s="90"/>
    </row>
    <row r="3" spans="1:12" ht="19.5" customHeight="1">
      <c r="A3" s="91" t="s">
        <v>171</v>
      </c>
      <c r="B3" s="91"/>
      <c r="C3" s="149" t="s">
        <v>7</v>
      </c>
      <c r="D3" s="149" t="s">
        <v>167</v>
      </c>
      <c r="E3" s="149" t="s">
        <v>172</v>
      </c>
      <c r="F3" s="149" t="s">
        <v>173</v>
      </c>
      <c r="G3" s="149" t="s">
        <v>174</v>
      </c>
      <c r="H3" s="149" t="s">
        <v>175</v>
      </c>
      <c r="I3" s="149" t="s">
        <v>176</v>
      </c>
      <c r="J3" s="149" t="s">
        <v>177</v>
      </c>
      <c r="K3" s="149" t="s">
        <v>178</v>
      </c>
      <c r="L3" s="149" t="s">
        <v>166</v>
      </c>
    </row>
    <row r="4" spans="1:12" ht="19.5" customHeight="1">
      <c r="A4" s="9" t="s">
        <v>30</v>
      </c>
      <c r="B4" s="9" t="s">
        <v>31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</row>
    <row r="5" spans="1:12" ht="15" customHeight="1">
      <c r="A5" s="9" t="str">
        <f>'表二一般公共预算支出表'!A5</f>
        <v>    2010601</v>
      </c>
      <c r="B5" s="8" t="str">
        <f>'表二一般公共预算支出表'!B5</f>
        <v>行政运行</v>
      </c>
      <c r="C5" s="11">
        <f>SUM(D5:L5)</f>
        <v>348.03</v>
      </c>
      <c r="D5" s="12"/>
      <c r="E5" s="12">
        <f>'表二一般公共预算支出表'!C5</f>
        <v>348.03</v>
      </c>
      <c r="F5" s="8"/>
      <c r="G5" s="8"/>
      <c r="H5" s="8"/>
      <c r="I5" s="8"/>
      <c r="J5" s="8"/>
      <c r="K5" s="8"/>
      <c r="L5" s="8"/>
    </row>
    <row r="6" spans="1:12" ht="15" customHeight="1">
      <c r="A6" s="9" t="str">
        <f>'表二一般公共预算支出表'!A6</f>
        <v>    2010699</v>
      </c>
      <c r="B6" s="8" t="str">
        <f>'表二一般公共预算支出表'!B6</f>
        <v>其他财政事务支出</v>
      </c>
      <c r="C6" s="11">
        <f aca="true" t="shared" si="0" ref="C6:C24">SUM(D6:L6)</f>
        <v>104.17</v>
      </c>
      <c r="D6" s="12"/>
      <c r="E6" s="12">
        <f>'表二一般公共预算支出表'!C6</f>
        <v>104.17</v>
      </c>
      <c r="F6" s="8"/>
      <c r="G6" s="8"/>
      <c r="H6" s="8"/>
      <c r="I6" s="8"/>
      <c r="J6" s="8"/>
      <c r="K6" s="8"/>
      <c r="L6" s="8"/>
    </row>
    <row r="7" spans="1:12" ht="15" customHeight="1">
      <c r="A7" s="9" t="str">
        <f>'表二一般公共预算支出表'!A7</f>
        <v>    2080699</v>
      </c>
      <c r="B7" s="8" t="str">
        <f>'表二一般公共预算支出表'!B7</f>
        <v>其他企业改革发展补助</v>
      </c>
      <c r="C7" s="11">
        <f t="shared" si="0"/>
        <v>131.59</v>
      </c>
      <c r="D7" s="12"/>
      <c r="E7" s="12">
        <f>'表二一般公共预算支出表'!C7</f>
        <v>131.59</v>
      </c>
      <c r="F7" s="8"/>
      <c r="G7" s="8"/>
      <c r="H7" s="8"/>
      <c r="I7" s="8"/>
      <c r="J7" s="8"/>
      <c r="K7" s="8"/>
      <c r="L7" s="8"/>
    </row>
    <row r="8" spans="1:12" ht="15" customHeight="1">
      <c r="A8" s="9" t="str">
        <f>'表二一般公共预算支出表'!A8</f>
        <v>    2082699</v>
      </c>
      <c r="B8" s="8" t="str">
        <f>'表二一般公共预算支出表'!B8</f>
        <v>财政对其他基本养老保险基金的补助</v>
      </c>
      <c r="C8" s="11">
        <f t="shared" si="0"/>
        <v>42.8</v>
      </c>
      <c r="D8" s="12"/>
      <c r="E8" s="12">
        <f>'表二一般公共预算支出表'!C8</f>
        <v>42.8</v>
      </c>
      <c r="F8" s="8"/>
      <c r="G8" s="8"/>
      <c r="H8" s="8"/>
      <c r="I8" s="8"/>
      <c r="J8" s="8"/>
      <c r="K8" s="8"/>
      <c r="L8" s="8"/>
    </row>
    <row r="9" spans="1:12" ht="15" customHeight="1">
      <c r="A9" s="9" t="str">
        <f>'表二一般公共预算支出表'!A9</f>
        <v>    2082701</v>
      </c>
      <c r="B9" s="8" t="str">
        <f>'表二一般公共预算支出表'!B9</f>
        <v>财政对失业保险基金的补助</v>
      </c>
      <c r="C9" s="11">
        <f t="shared" si="0"/>
        <v>0.42</v>
      </c>
      <c r="D9" s="12"/>
      <c r="E9" s="12">
        <f>'表二一般公共预算支出表'!C9</f>
        <v>0.42</v>
      </c>
      <c r="F9" s="8"/>
      <c r="G9" s="8"/>
      <c r="H9" s="8"/>
      <c r="I9" s="8"/>
      <c r="J9" s="8"/>
      <c r="K9" s="8"/>
      <c r="L9" s="8"/>
    </row>
    <row r="10" spans="1:12" ht="15" customHeight="1">
      <c r="A10" s="8" t="str">
        <f>'表二一般公共预算支出表'!A10</f>
        <v>    2082702</v>
      </c>
      <c r="B10" s="8" t="str">
        <f>'表二一般公共预算支出表'!B10</f>
        <v>财政对工伤保险基金的补助</v>
      </c>
      <c r="C10" s="11">
        <f t="shared" si="0"/>
        <v>0.43</v>
      </c>
      <c r="D10" s="12"/>
      <c r="E10" s="12">
        <f>'表二一般公共预算支出表'!C10</f>
        <v>0.43</v>
      </c>
      <c r="F10" s="8"/>
      <c r="G10" s="8"/>
      <c r="H10" s="8"/>
      <c r="I10" s="8"/>
      <c r="J10" s="8"/>
      <c r="K10" s="8"/>
      <c r="L10" s="8"/>
    </row>
    <row r="11" spans="1:12" ht="15" customHeight="1">
      <c r="A11" s="9" t="str">
        <f>'表二一般公共预算支出表'!A11</f>
        <v>    2082703</v>
      </c>
      <c r="B11" s="8" t="str">
        <f>'表二一般公共预算支出表'!B11</f>
        <v>财政对生育保险基金的补助</v>
      </c>
      <c r="C11" s="11">
        <f t="shared" si="0"/>
        <v>1.5</v>
      </c>
      <c r="D11" s="12"/>
      <c r="E11" s="12">
        <f>'表二一般公共预算支出表'!C11</f>
        <v>1.5</v>
      </c>
      <c r="F11" s="8"/>
      <c r="G11" s="8"/>
      <c r="H11" s="8"/>
      <c r="I11" s="8"/>
      <c r="J11" s="8"/>
      <c r="K11" s="8"/>
      <c r="L11" s="8"/>
    </row>
    <row r="12" spans="1:12" ht="15" customHeight="1">
      <c r="A12" s="9" t="str">
        <f>'表二一般公共预算支出表'!A12</f>
        <v>    2101103</v>
      </c>
      <c r="B12" s="8" t="str">
        <f>'表二一般公共预算支出表'!B12</f>
        <v>公务员医疗补助</v>
      </c>
      <c r="C12" s="11">
        <f t="shared" si="0"/>
        <v>6.42</v>
      </c>
      <c r="D12" s="12"/>
      <c r="E12" s="12">
        <f>'表二一般公共预算支出表'!C12</f>
        <v>6.42</v>
      </c>
      <c r="F12" s="8"/>
      <c r="G12" s="8"/>
      <c r="H12" s="8"/>
      <c r="I12" s="8"/>
      <c r="J12" s="8"/>
      <c r="K12" s="8"/>
      <c r="L12" s="8"/>
    </row>
    <row r="13" spans="1:12" ht="15" customHeight="1">
      <c r="A13" s="9" t="str">
        <f>'表二一般公共预算支出表'!A13</f>
        <v>    2101201</v>
      </c>
      <c r="B13" s="8" t="str">
        <f>'表二一般公共预算支出表'!B13</f>
        <v>财政对职工基本医疗保险基金的补助</v>
      </c>
      <c r="C13" s="11">
        <f t="shared" si="0"/>
        <v>17.12</v>
      </c>
      <c r="D13" s="12"/>
      <c r="E13" s="12">
        <f>'表二一般公共预算支出表'!C13</f>
        <v>17.12</v>
      </c>
      <c r="F13" s="8"/>
      <c r="G13" s="8"/>
      <c r="H13" s="8"/>
      <c r="I13" s="8"/>
      <c r="J13" s="8"/>
      <c r="K13" s="8"/>
      <c r="L13" s="8"/>
    </row>
    <row r="14" spans="1:12" ht="15" customHeight="1">
      <c r="A14" s="9" t="str">
        <f>'表二一般公共预算支出表'!A14</f>
        <v>    2130799</v>
      </c>
      <c r="B14" s="8" t="str">
        <f>'表二一般公共预算支出表'!B14</f>
        <v>其他农村综合改革支出</v>
      </c>
      <c r="C14" s="11">
        <f t="shared" si="0"/>
        <v>184</v>
      </c>
      <c r="D14" s="12"/>
      <c r="E14" s="12">
        <f>'表二一般公共预算支出表'!C14</f>
        <v>184</v>
      </c>
      <c r="F14" s="8"/>
      <c r="G14" s="8"/>
      <c r="H14" s="8"/>
      <c r="I14" s="8"/>
      <c r="J14" s="8"/>
      <c r="K14" s="8"/>
      <c r="L14" s="8"/>
    </row>
    <row r="15" spans="1:12" ht="15" customHeight="1">
      <c r="A15" s="9" t="str">
        <f>'表二一般公共预算支出表'!A15</f>
        <v>    2130801</v>
      </c>
      <c r="B15" s="8" t="str">
        <f>'表二一般公共预算支出表'!B15</f>
        <v>支持农村金融机构</v>
      </c>
      <c r="C15" s="11">
        <f t="shared" si="0"/>
        <v>27</v>
      </c>
      <c r="D15" s="12"/>
      <c r="E15" s="12">
        <f>'表二一般公共预算支出表'!C15</f>
        <v>27</v>
      </c>
      <c r="F15" s="8"/>
      <c r="G15" s="8"/>
      <c r="H15" s="8"/>
      <c r="I15" s="8"/>
      <c r="J15" s="8"/>
      <c r="K15" s="8"/>
      <c r="L15" s="8"/>
    </row>
    <row r="16" spans="1:12" ht="15" customHeight="1">
      <c r="A16" s="9" t="str">
        <f>'表二一般公共预算支出表'!A16</f>
        <v>    2210201</v>
      </c>
      <c r="B16" s="8" t="str">
        <f>'表二一般公共预算支出表'!B16</f>
        <v>住房公积金</v>
      </c>
      <c r="C16" s="11">
        <f t="shared" si="0"/>
        <v>25.12</v>
      </c>
      <c r="D16" s="12"/>
      <c r="E16" s="12">
        <f>'表二一般公共预算支出表'!C16</f>
        <v>25.12</v>
      </c>
      <c r="F16" s="8"/>
      <c r="G16" s="8"/>
      <c r="H16" s="8"/>
      <c r="I16" s="8"/>
      <c r="J16" s="8"/>
      <c r="K16" s="8"/>
      <c r="L16" s="8"/>
    </row>
    <row r="17" spans="1:12" ht="15" customHeight="1">
      <c r="A17" s="9" t="str">
        <f>'表二一般公共预算支出表'!A17</f>
        <v>    2300399</v>
      </c>
      <c r="B17" s="8" t="str">
        <f>'表二一般公共预算支出表'!B17</f>
        <v>其他支出</v>
      </c>
      <c r="C17" s="11">
        <f t="shared" si="0"/>
        <v>4625.46</v>
      </c>
      <c r="D17" s="12"/>
      <c r="E17" s="12">
        <f>'表二一般公共预算支出表'!C17</f>
        <v>4625.46</v>
      </c>
      <c r="F17" s="8"/>
      <c r="G17" s="8"/>
      <c r="H17" s="8"/>
      <c r="I17" s="8"/>
      <c r="J17" s="8"/>
      <c r="K17" s="8"/>
      <c r="L17" s="8"/>
    </row>
    <row r="18" spans="1:12" ht="15" customHeight="1">
      <c r="A18" s="9" t="str">
        <f>'表二一般公共预算支出表'!A18</f>
        <v>    2310301</v>
      </c>
      <c r="B18" s="8" t="str">
        <f>'表二一般公共预算支出表'!B18</f>
        <v>地方政府一般债券还本支出</v>
      </c>
      <c r="C18" s="11">
        <f t="shared" si="0"/>
        <v>4000</v>
      </c>
      <c r="D18" s="9"/>
      <c r="E18" s="12">
        <f>'表二一般公共预算支出表'!C18</f>
        <v>4000</v>
      </c>
      <c r="F18" s="8"/>
      <c r="G18" s="13"/>
      <c r="H18" s="13"/>
      <c r="I18" s="13"/>
      <c r="J18" s="8"/>
      <c r="K18" s="8"/>
      <c r="L18" s="8"/>
    </row>
    <row r="19" spans="1:12" ht="15" customHeight="1">
      <c r="A19" s="8" t="str">
        <f>'表二一般公共预算支出表'!A19</f>
        <v>    2320301</v>
      </c>
      <c r="B19" s="8" t="str">
        <f>'表二一般公共预算支出表'!B19</f>
        <v>地方政府一般债券付息支出</v>
      </c>
      <c r="C19" s="11">
        <f t="shared" si="0"/>
        <v>94.6</v>
      </c>
      <c r="D19" s="9"/>
      <c r="E19" s="12">
        <f>'表二一般公共预算支出表'!C19</f>
        <v>94.6</v>
      </c>
      <c r="F19" s="8"/>
      <c r="G19" s="18"/>
      <c r="H19" s="18"/>
      <c r="I19" s="20"/>
      <c r="J19" s="8"/>
      <c r="K19" s="8"/>
      <c r="L19" s="8"/>
    </row>
    <row r="20" spans="1:12" ht="15" customHeight="1">
      <c r="A20" s="8">
        <f>'表二一般公共预算支出表'!A20</f>
        <v>0</v>
      </c>
      <c r="B20" s="8">
        <f>'表二一般公共预算支出表'!B20</f>
        <v>0</v>
      </c>
      <c r="C20" s="11">
        <f t="shared" si="0"/>
        <v>0</v>
      </c>
      <c r="D20" s="9"/>
      <c r="E20" s="12">
        <f>'表二一般公共预算支出表'!C20</f>
        <v>0</v>
      </c>
      <c r="F20" s="8"/>
      <c r="G20" s="18"/>
      <c r="H20" s="18"/>
      <c r="I20" s="20"/>
      <c r="J20" s="8"/>
      <c r="K20" s="8"/>
      <c r="L20" s="8"/>
    </row>
    <row r="21" spans="1:12" ht="15" customHeight="1">
      <c r="A21" s="8">
        <f>'表二一般公共预算支出表'!A21</f>
        <v>0</v>
      </c>
      <c r="B21" s="8">
        <f>'表二一般公共预算支出表'!B21</f>
        <v>0</v>
      </c>
      <c r="C21" s="11">
        <f t="shared" si="0"/>
        <v>0</v>
      </c>
      <c r="D21" s="9"/>
      <c r="E21" s="12">
        <f>'表二一般公共预算支出表'!C21</f>
        <v>0</v>
      </c>
      <c r="F21" s="8"/>
      <c r="G21" s="18"/>
      <c r="H21" s="18"/>
      <c r="I21" s="20"/>
      <c r="J21" s="8"/>
      <c r="K21" s="8"/>
      <c r="L21" s="8"/>
    </row>
    <row r="22" spans="1:12" ht="15" customHeight="1">
      <c r="A22" s="8">
        <f>'表二一般公共预算支出表'!A22</f>
        <v>0</v>
      </c>
      <c r="B22" s="8">
        <f>'表二一般公共预算支出表'!B22</f>
        <v>0</v>
      </c>
      <c r="C22" s="11">
        <f t="shared" si="0"/>
        <v>0</v>
      </c>
      <c r="D22" s="9"/>
      <c r="E22" s="12">
        <f>'表二一般公共预算支出表'!C22</f>
        <v>0</v>
      </c>
      <c r="F22" s="8"/>
      <c r="G22" s="18"/>
      <c r="H22" s="18"/>
      <c r="I22" s="20"/>
      <c r="J22" s="8"/>
      <c r="K22" s="8"/>
      <c r="L22" s="8"/>
    </row>
    <row r="23" spans="1:12" ht="15" customHeight="1">
      <c r="A23" s="8">
        <f>'表二一般公共预算支出表'!A23</f>
        <v>0</v>
      </c>
      <c r="B23" s="8">
        <f>'表二一般公共预算支出表'!B23</f>
        <v>0</v>
      </c>
      <c r="C23" s="11">
        <f t="shared" si="0"/>
        <v>0</v>
      </c>
      <c r="D23" s="9"/>
      <c r="E23" s="12">
        <f>'表二一般公共预算支出表'!C23</f>
        <v>0</v>
      </c>
      <c r="F23" s="8"/>
      <c r="G23" s="18"/>
      <c r="H23" s="18"/>
      <c r="I23" s="20"/>
      <c r="J23" s="8"/>
      <c r="K23" s="8"/>
      <c r="L23" s="8"/>
    </row>
    <row r="24" spans="1:12" ht="15" customHeight="1">
      <c r="A24" s="8">
        <f>'表二一般公共预算支出表'!A24</f>
        <v>0</v>
      </c>
      <c r="B24" s="8">
        <f>'表二一般公共预算支出表'!B24</f>
        <v>0</v>
      </c>
      <c r="C24" s="11">
        <f t="shared" si="0"/>
        <v>0</v>
      </c>
      <c r="D24" s="9"/>
      <c r="E24" s="12">
        <f>'表二一般公共预算支出表'!C24</f>
        <v>0</v>
      </c>
      <c r="F24" s="8"/>
      <c r="G24" s="18"/>
      <c r="H24" s="18"/>
      <c r="I24" s="20"/>
      <c r="J24" s="8"/>
      <c r="K24" s="8"/>
      <c r="L24" s="8"/>
    </row>
    <row r="25" spans="1:12" ht="15" customHeight="1">
      <c r="A25" s="145" t="s">
        <v>179</v>
      </c>
      <c r="B25" s="145"/>
      <c r="C25" s="19">
        <f>SUM(C5:C24)</f>
        <v>9608.66</v>
      </c>
      <c r="D25" s="19">
        <f aca="true" t="shared" si="1" ref="D25:L25">SUM(D5:D24)</f>
        <v>0</v>
      </c>
      <c r="E25" s="19">
        <f t="shared" si="1"/>
        <v>9608.66</v>
      </c>
      <c r="F25" s="19">
        <f t="shared" si="1"/>
        <v>0</v>
      </c>
      <c r="G25" s="19">
        <f t="shared" si="1"/>
        <v>0</v>
      </c>
      <c r="H25" s="19">
        <f t="shared" si="1"/>
        <v>0</v>
      </c>
      <c r="I25" s="19">
        <f t="shared" si="1"/>
        <v>0</v>
      </c>
      <c r="J25" s="19">
        <f t="shared" si="1"/>
        <v>0</v>
      </c>
      <c r="K25" s="19">
        <f t="shared" si="1"/>
        <v>0</v>
      </c>
      <c r="L25" s="19">
        <f t="shared" si="1"/>
        <v>0</v>
      </c>
    </row>
    <row r="26" spans="1:6" ht="15" customHeight="1">
      <c r="A26" s="151" t="s">
        <v>144</v>
      </c>
      <c r="B26" s="151"/>
      <c r="C26" s="151"/>
      <c r="D26" s="151"/>
      <c r="E26" s="151"/>
      <c r="F26" s="151"/>
    </row>
    <row r="27" spans="1:6" ht="15" customHeight="1">
      <c r="A27" s="152" t="s">
        <v>145</v>
      </c>
      <c r="B27" s="152"/>
      <c r="C27" s="152"/>
      <c r="D27" s="152"/>
      <c r="E27" s="152"/>
      <c r="F27" s="152"/>
    </row>
  </sheetData>
  <sheetProtection/>
  <mergeCells count="16">
    <mergeCell ref="A1:L1"/>
    <mergeCell ref="K2:L2"/>
    <mergeCell ref="A3:B3"/>
    <mergeCell ref="A25:B25"/>
    <mergeCell ref="A26:F26"/>
    <mergeCell ref="A27:F27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H24"/>
  <sheetViews>
    <sheetView showGridLines="0" showZeros="0" zoomScalePageLayoutView="0" workbookViewId="0" topLeftCell="A1">
      <selection activeCell="B23" sqref="B23"/>
    </sheetView>
  </sheetViews>
  <sheetFormatPr defaultColWidth="9.00390625" defaultRowHeight="15"/>
  <cols>
    <col min="1" max="1" width="12.7109375" style="0" customWidth="1"/>
    <col min="2" max="2" width="33.00390625" style="0" customWidth="1"/>
    <col min="3" max="3" width="13.7109375" style="1" customWidth="1"/>
    <col min="4" max="8" width="13.7109375" style="0" customWidth="1"/>
  </cols>
  <sheetData>
    <row r="1" spans="1:8" ht="27" customHeight="1">
      <c r="A1" s="153" t="s">
        <v>180</v>
      </c>
      <c r="B1" s="153"/>
      <c r="C1" s="154"/>
      <c r="D1" s="153"/>
      <c r="E1" s="153"/>
      <c r="F1" s="153"/>
      <c r="G1" s="153"/>
      <c r="H1" s="153"/>
    </row>
    <row r="2" spans="1:8" ht="20.25" customHeight="1">
      <c r="A2" s="3"/>
      <c r="B2" s="4"/>
      <c r="C2" s="5"/>
      <c r="D2" s="4"/>
      <c r="E2" s="4"/>
      <c r="F2" s="4"/>
      <c r="G2" s="90" t="s">
        <v>2</v>
      </c>
      <c r="H2" s="90"/>
    </row>
    <row r="3" spans="1:8" ht="30.75" customHeight="1">
      <c r="A3" s="91" t="s">
        <v>171</v>
      </c>
      <c r="B3" s="91"/>
      <c r="C3" s="7" t="s">
        <v>7</v>
      </c>
      <c r="D3" s="6" t="s">
        <v>33</v>
      </c>
      <c r="E3" s="6" t="s">
        <v>34</v>
      </c>
      <c r="F3" s="6" t="s">
        <v>181</v>
      </c>
      <c r="G3" s="6" t="s">
        <v>182</v>
      </c>
      <c r="H3" s="6" t="s">
        <v>183</v>
      </c>
    </row>
    <row r="4" spans="1:8" ht="23.25" customHeight="1">
      <c r="A4" s="8" t="s">
        <v>30</v>
      </c>
      <c r="B4" s="9" t="s">
        <v>31</v>
      </c>
      <c r="C4" s="10"/>
      <c r="D4" s="8"/>
      <c r="E4" s="8"/>
      <c r="F4" s="8"/>
      <c r="G4" s="8"/>
      <c r="H4" s="8"/>
    </row>
    <row r="5" spans="1:8" ht="18" customHeight="1">
      <c r="A5" s="8" t="str">
        <f>'表二一般公共预算支出表'!A5</f>
        <v>    2010601</v>
      </c>
      <c r="B5" s="8" t="str">
        <f>'表二一般公共预算支出表'!B5</f>
        <v>行政运行</v>
      </c>
      <c r="C5" s="11">
        <f>SUM(D5:H5)</f>
        <v>348.03</v>
      </c>
      <c r="D5" s="12">
        <f>'表二一般公共预算支出表'!D5</f>
        <v>287.53</v>
      </c>
      <c r="E5" s="12">
        <f>'表二一般公共预算支出表'!E5</f>
        <v>60.5</v>
      </c>
      <c r="F5" s="8"/>
      <c r="G5" s="8"/>
      <c r="H5" s="8"/>
    </row>
    <row r="6" spans="1:8" ht="18" customHeight="1">
      <c r="A6" s="8" t="str">
        <f>'表二一般公共预算支出表'!A6</f>
        <v>    2010699</v>
      </c>
      <c r="B6" s="8" t="str">
        <f>'表二一般公共预算支出表'!B6</f>
        <v>其他财政事务支出</v>
      </c>
      <c r="C6" s="11">
        <f aca="true" t="shared" si="0" ref="C6:C23">SUM(D6:H6)</f>
        <v>104.17</v>
      </c>
      <c r="D6" s="12">
        <f>'表二一般公共预算支出表'!D6</f>
        <v>4.17</v>
      </c>
      <c r="E6" s="12">
        <f>'表二一般公共预算支出表'!E6</f>
        <v>100</v>
      </c>
      <c r="F6" s="8"/>
      <c r="G6" s="8"/>
      <c r="H6" s="8"/>
    </row>
    <row r="7" spans="1:8" ht="18" customHeight="1">
      <c r="A7" s="8" t="str">
        <f>'表二一般公共预算支出表'!A7</f>
        <v>    2080699</v>
      </c>
      <c r="B7" s="8" t="str">
        <f>'表二一般公共预算支出表'!B7</f>
        <v>其他企业改革发展补助</v>
      </c>
      <c r="C7" s="11">
        <f t="shared" si="0"/>
        <v>131.59</v>
      </c>
      <c r="D7" s="12">
        <f>'表二一般公共预算支出表'!D7</f>
        <v>0</v>
      </c>
      <c r="E7" s="12">
        <f>'表二一般公共预算支出表'!E7</f>
        <v>131.59</v>
      </c>
      <c r="F7" s="8"/>
      <c r="G7" s="8"/>
      <c r="H7" s="8"/>
    </row>
    <row r="8" spans="1:8" ht="18" customHeight="1">
      <c r="A8" s="8" t="str">
        <f>'表二一般公共预算支出表'!A8</f>
        <v>    2082699</v>
      </c>
      <c r="B8" s="8" t="str">
        <f>'表二一般公共预算支出表'!B8</f>
        <v>财政对其他基本养老保险基金的补助</v>
      </c>
      <c r="C8" s="11">
        <f t="shared" si="0"/>
        <v>42.8</v>
      </c>
      <c r="D8" s="12">
        <f>'表二一般公共预算支出表'!D8</f>
        <v>42.8</v>
      </c>
      <c r="E8" s="12">
        <f>'表二一般公共预算支出表'!E8</f>
        <v>0</v>
      </c>
      <c r="F8" s="8"/>
      <c r="G8" s="8"/>
      <c r="H8" s="8"/>
    </row>
    <row r="9" spans="1:8" ht="18" customHeight="1">
      <c r="A9" s="8" t="str">
        <f>'表二一般公共预算支出表'!A9</f>
        <v>    2082701</v>
      </c>
      <c r="B9" s="8" t="str">
        <f>'表二一般公共预算支出表'!B9</f>
        <v>财政对失业保险基金的补助</v>
      </c>
      <c r="C9" s="11">
        <f t="shared" si="0"/>
        <v>0.42</v>
      </c>
      <c r="D9" s="12">
        <f>'表二一般公共预算支出表'!D9</f>
        <v>0.42</v>
      </c>
      <c r="E9" s="12">
        <f>'表二一般公共预算支出表'!E9</f>
        <v>0</v>
      </c>
      <c r="F9" s="8"/>
      <c r="G9" s="8"/>
      <c r="H9" s="8"/>
    </row>
    <row r="10" spans="1:8" ht="18" customHeight="1">
      <c r="A10" s="8" t="str">
        <f>'表二一般公共预算支出表'!A10</f>
        <v>    2082702</v>
      </c>
      <c r="B10" s="8" t="str">
        <f>'表二一般公共预算支出表'!B10</f>
        <v>财政对工伤保险基金的补助</v>
      </c>
      <c r="C10" s="11">
        <f t="shared" si="0"/>
        <v>0.43</v>
      </c>
      <c r="D10" s="12">
        <f>'表二一般公共预算支出表'!D10</f>
        <v>0.43</v>
      </c>
      <c r="E10" s="12">
        <f>'表二一般公共预算支出表'!E10</f>
        <v>0</v>
      </c>
      <c r="F10" s="8"/>
      <c r="G10" s="8"/>
      <c r="H10" s="8"/>
    </row>
    <row r="11" spans="1:8" ht="18" customHeight="1">
      <c r="A11" s="8" t="str">
        <f>'表二一般公共预算支出表'!A11</f>
        <v>    2082703</v>
      </c>
      <c r="B11" s="8" t="str">
        <f>'表二一般公共预算支出表'!B11</f>
        <v>财政对生育保险基金的补助</v>
      </c>
      <c r="C11" s="11">
        <f t="shared" si="0"/>
        <v>1.5</v>
      </c>
      <c r="D11" s="12">
        <f>'表二一般公共预算支出表'!D11</f>
        <v>1.5</v>
      </c>
      <c r="E11" s="12">
        <f>'表二一般公共预算支出表'!E11</f>
        <v>0</v>
      </c>
      <c r="F11" s="8"/>
      <c r="G11" s="8"/>
      <c r="H11" s="8"/>
    </row>
    <row r="12" spans="1:8" ht="18" customHeight="1">
      <c r="A12" s="8" t="str">
        <f>'表二一般公共预算支出表'!A12</f>
        <v>    2101103</v>
      </c>
      <c r="B12" s="8" t="str">
        <f>'表二一般公共预算支出表'!B12</f>
        <v>公务员医疗补助</v>
      </c>
      <c r="C12" s="11">
        <f t="shared" si="0"/>
        <v>6.42</v>
      </c>
      <c r="D12" s="12">
        <f>'表二一般公共预算支出表'!D12</f>
        <v>6.42</v>
      </c>
      <c r="E12" s="12">
        <f>'表二一般公共预算支出表'!E12</f>
        <v>0</v>
      </c>
      <c r="F12" s="8"/>
      <c r="G12" s="8"/>
      <c r="H12" s="8"/>
    </row>
    <row r="13" spans="1:8" ht="18" customHeight="1">
      <c r="A13" s="8" t="str">
        <f>'表二一般公共预算支出表'!A13</f>
        <v>    2101201</v>
      </c>
      <c r="B13" s="8" t="str">
        <f>'表二一般公共预算支出表'!B13</f>
        <v>财政对职工基本医疗保险基金的补助</v>
      </c>
      <c r="C13" s="11">
        <f t="shared" si="0"/>
        <v>17.12</v>
      </c>
      <c r="D13" s="12">
        <f>'表二一般公共预算支出表'!D13</f>
        <v>17.12</v>
      </c>
      <c r="E13" s="12">
        <f>'表二一般公共预算支出表'!E13</f>
        <v>0</v>
      </c>
      <c r="F13" s="8"/>
      <c r="G13" s="8"/>
      <c r="H13" s="8"/>
    </row>
    <row r="14" spans="1:8" ht="18" customHeight="1">
      <c r="A14" s="8" t="str">
        <f>'表二一般公共预算支出表'!A14</f>
        <v>    2130799</v>
      </c>
      <c r="B14" s="8" t="str">
        <f>'表二一般公共预算支出表'!B14</f>
        <v>其他农村综合改革支出</v>
      </c>
      <c r="C14" s="11">
        <f t="shared" si="0"/>
        <v>184</v>
      </c>
      <c r="D14" s="12">
        <f>'表二一般公共预算支出表'!D14</f>
        <v>0</v>
      </c>
      <c r="E14" s="12">
        <f>'表二一般公共预算支出表'!E14</f>
        <v>184</v>
      </c>
      <c r="F14" s="8"/>
      <c r="G14" s="8"/>
      <c r="H14" s="8"/>
    </row>
    <row r="15" spans="1:8" ht="18" customHeight="1">
      <c r="A15" s="8" t="str">
        <f>'表二一般公共预算支出表'!A15</f>
        <v>    2130801</v>
      </c>
      <c r="B15" s="8" t="str">
        <f>'表二一般公共预算支出表'!B15</f>
        <v>支持农村金融机构</v>
      </c>
      <c r="C15" s="11">
        <f t="shared" si="0"/>
        <v>27</v>
      </c>
      <c r="D15" s="12">
        <f>'表二一般公共预算支出表'!D15</f>
        <v>0</v>
      </c>
      <c r="E15" s="12">
        <f>'表二一般公共预算支出表'!E15</f>
        <v>27</v>
      </c>
      <c r="F15" s="8"/>
      <c r="G15" s="8"/>
      <c r="H15" s="8"/>
    </row>
    <row r="16" spans="1:8" ht="18" customHeight="1">
      <c r="A16" s="8" t="str">
        <f>'表二一般公共预算支出表'!A16</f>
        <v>    2210201</v>
      </c>
      <c r="B16" s="8" t="str">
        <f>'表二一般公共预算支出表'!B16</f>
        <v>住房公积金</v>
      </c>
      <c r="C16" s="11">
        <f t="shared" si="0"/>
        <v>25.12</v>
      </c>
      <c r="D16" s="12">
        <f>'表二一般公共预算支出表'!D16</f>
        <v>25.12</v>
      </c>
      <c r="E16" s="12">
        <f>'表二一般公共预算支出表'!E16</f>
        <v>0</v>
      </c>
      <c r="F16" s="8"/>
      <c r="G16" s="8"/>
      <c r="H16" s="8"/>
    </row>
    <row r="17" spans="1:8" ht="18" customHeight="1">
      <c r="A17" s="8" t="str">
        <f>'表二一般公共预算支出表'!A17</f>
        <v>    2300399</v>
      </c>
      <c r="B17" s="8" t="str">
        <f>'表二一般公共预算支出表'!B17</f>
        <v>其他支出</v>
      </c>
      <c r="C17" s="11">
        <f t="shared" si="0"/>
        <v>4625.46</v>
      </c>
      <c r="D17" s="12">
        <f>'表二一般公共预算支出表'!D17</f>
        <v>0</v>
      </c>
      <c r="E17" s="12">
        <f>'表二一般公共预算支出表'!E17</f>
        <v>4625.46</v>
      </c>
      <c r="F17" s="8"/>
      <c r="G17" s="8"/>
      <c r="H17" s="8"/>
    </row>
    <row r="18" spans="1:8" ht="18" customHeight="1">
      <c r="A18" s="8" t="str">
        <f>'表二一般公共预算支出表'!A18</f>
        <v>    2310301</v>
      </c>
      <c r="B18" s="8" t="str">
        <f>'表二一般公共预算支出表'!B18</f>
        <v>地方政府一般债券还本支出</v>
      </c>
      <c r="C18" s="11">
        <f t="shared" si="0"/>
        <v>4000</v>
      </c>
      <c r="D18" s="12">
        <f>'表二一般公共预算支出表'!D18</f>
        <v>0</v>
      </c>
      <c r="E18" s="12">
        <f>'表二一般公共预算支出表'!E18</f>
        <v>4000</v>
      </c>
      <c r="F18" s="8"/>
      <c r="G18" s="8"/>
      <c r="H18" s="8"/>
    </row>
    <row r="19" spans="1:8" ht="18" customHeight="1">
      <c r="A19" s="8" t="str">
        <f>'表二一般公共预算支出表'!A19</f>
        <v>    2320301</v>
      </c>
      <c r="B19" s="8" t="str">
        <f>'表二一般公共预算支出表'!B19</f>
        <v>地方政府一般债券付息支出</v>
      </c>
      <c r="C19" s="11">
        <f t="shared" si="0"/>
        <v>94.6</v>
      </c>
      <c r="D19" s="12">
        <f>'表二一般公共预算支出表'!D19</f>
        <v>0</v>
      </c>
      <c r="E19" s="12">
        <f>'表二一般公共预算支出表'!E19</f>
        <v>94.6</v>
      </c>
      <c r="F19" s="8"/>
      <c r="G19" s="8"/>
      <c r="H19" s="8"/>
    </row>
    <row r="20" spans="1:8" ht="18" customHeight="1">
      <c r="A20" s="8">
        <f>'表二一般公共预算支出表'!A20</f>
        <v>0</v>
      </c>
      <c r="B20" s="8">
        <f>'表二一般公共预算支出表'!B20</f>
        <v>0</v>
      </c>
      <c r="C20" s="11">
        <f t="shared" si="0"/>
        <v>0</v>
      </c>
      <c r="D20" s="12">
        <f>'表二一般公共预算支出表'!D20</f>
        <v>0</v>
      </c>
      <c r="E20" s="12">
        <f>'表二一般公共预算支出表'!E20</f>
        <v>0</v>
      </c>
      <c r="F20" s="8"/>
      <c r="G20" s="8"/>
      <c r="H20" s="8"/>
    </row>
    <row r="21" spans="1:8" ht="18" customHeight="1">
      <c r="A21" s="8">
        <f>'表二一般公共预算支出表'!A21</f>
        <v>0</v>
      </c>
      <c r="B21" s="8">
        <f>'表二一般公共预算支出表'!B21</f>
        <v>0</v>
      </c>
      <c r="C21" s="11">
        <f t="shared" si="0"/>
        <v>0</v>
      </c>
      <c r="D21" s="12">
        <f>'表二一般公共预算支出表'!D21</f>
        <v>0</v>
      </c>
      <c r="E21" s="12">
        <f>'表二一般公共预算支出表'!E21</f>
        <v>0</v>
      </c>
      <c r="F21" s="8"/>
      <c r="G21" s="8"/>
      <c r="H21" s="8"/>
    </row>
    <row r="22" spans="1:8" ht="18" customHeight="1">
      <c r="A22" s="8">
        <f>'表二一般公共预算支出表'!A22</f>
        <v>0</v>
      </c>
      <c r="B22" s="8">
        <f>'表二一般公共预算支出表'!B22</f>
        <v>0</v>
      </c>
      <c r="C22" s="11">
        <f t="shared" si="0"/>
        <v>0</v>
      </c>
      <c r="D22" s="12">
        <f>'表二一般公共预算支出表'!D22</f>
        <v>0</v>
      </c>
      <c r="E22" s="12">
        <f>'表二一般公共预算支出表'!E22</f>
        <v>0</v>
      </c>
      <c r="F22" s="8"/>
      <c r="G22" s="8"/>
      <c r="H22" s="8"/>
    </row>
    <row r="23" spans="1:8" ht="18" customHeight="1">
      <c r="A23" s="8">
        <f>'表二一般公共预算支出表'!A23</f>
        <v>0</v>
      </c>
      <c r="B23" s="8">
        <f>'表二一般公共预算支出表'!B23</f>
        <v>0</v>
      </c>
      <c r="C23" s="11">
        <f t="shared" si="0"/>
        <v>0</v>
      </c>
      <c r="D23" s="12">
        <f>'表二一般公共预算支出表'!D23</f>
        <v>0</v>
      </c>
      <c r="E23" s="12">
        <f>'表二一般公共预算支出表'!E23</f>
        <v>0</v>
      </c>
      <c r="F23" s="13"/>
      <c r="G23" s="13"/>
      <c r="H23" s="13"/>
    </row>
    <row r="24" spans="1:8" ht="18" customHeight="1">
      <c r="A24" s="8"/>
      <c r="B24" s="14" t="s">
        <v>7</v>
      </c>
      <c r="C24" s="11">
        <f aca="true" t="shared" si="1" ref="C24:H24">SUM(C5:C23)</f>
        <v>9608.66</v>
      </c>
      <c r="D24" s="11">
        <f t="shared" si="1"/>
        <v>385.51000000000005</v>
      </c>
      <c r="E24" s="11">
        <f t="shared" si="1"/>
        <v>9223.15</v>
      </c>
      <c r="F24" s="11">
        <f t="shared" si="1"/>
        <v>0</v>
      </c>
      <c r="G24" s="11">
        <f t="shared" si="1"/>
        <v>0</v>
      </c>
      <c r="H24" s="11">
        <f t="shared" si="1"/>
        <v>0</v>
      </c>
    </row>
  </sheetData>
  <sheetProtection/>
  <mergeCells count="3">
    <mergeCell ref="A1:H1"/>
    <mergeCell ref="G2:H2"/>
    <mergeCell ref="A3:B3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2019-03-25T07:17:51Z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