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<sst xmlns="http://schemas.openxmlformats.org/spreadsheetml/2006/main" count="309" uniqueCount="181">
  <si>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</si>
  <si>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</si>
  <si>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</si>
  <si>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</si>
  <si>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</si>
  <si>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</si>
  <si>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</si>
  <si>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</si>
  <si>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</si>
  <si>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</si>
  <si>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</si>
  <si>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</si>
  <si>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</si>
  <si>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</si>
  <si>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</si>
  <si>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</si>
  <si>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</si>
  <si>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</si>
  <si>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</si>
  <si>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</si>
  <si>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</si>
  <si>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</si>
  <si>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</si>
  <si>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</si>
  <si>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</si>
  <si>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t>备注</t>
  </si>
  <si>
    <t>科目编码</t>
  </si>
  <si>
    <t>科目名称</t>
  </si>
  <si>
    <t>小计</t>
  </si>
  <si>
    <t>基本支出</t>
  </si>
  <si>
    <t>项目支出</t>
  </si>
  <si>
    <t>一般公共预算基本支出表</t>
  </si>
  <si>
    <t>02</t>
  </si>
  <si>
    <t>03</t>
  </si>
  <si>
    <t>公务接待费</t>
  </si>
  <si>
    <t>一般公共预算“三公”经费支出表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</si>
  <si>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</si>
  <si>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</si>
  <si>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</si>
  <si>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</si>
  <si>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</si>
  <si>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</si>
  <si>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</si>
  <si>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</si>
  <si>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</si>
  <si>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</si>
  <si>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</si>
  <si>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</si>
  <si>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</si>
  <si>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</si>
  <si>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</si>
  <si>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</si>
  <si>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</si>
  <si>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</si>
  <si>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</si>
  <si>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</si>
  <si>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</si>
  <si>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</si>
  <si>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</si>
  <si>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</si>
  <si>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</si>
  <si>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</si>
  <si>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</si>
  <si>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</si>
  <si>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</si>
  <si>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</si>
  <si>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</si>
  <si>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</si>
  <si>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</si>
  <si>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</si>
  <si>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</si>
  <si>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</si>
  <si>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</si>
  <si>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</si>
  <si>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（十三）交通运输支出</t>
  </si>
  <si>
    <t>2020年预算数</t>
  </si>
  <si>
    <t>合计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</si>
  <si>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</si>
  <si>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</si>
  <si>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</si>
  <si>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</si>
  <si>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</si>
  <si>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</si>
  <si>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</si>
  <si>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</si>
  <si>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</si>
  <si>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</si>
  <si>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</si>
  <si>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</si>
  <si>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</si>
  <si>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</si>
  <si>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</si>
  <si>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</si>
  <si>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</si>
  <si>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</si>
  <si>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</si>
  <si>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</si>
  <si>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</si>
  <si>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</si>
  <si>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</si>
  <si>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t>03</t>
  </si>
  <si>
    <t>住房公积金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</si>
  <si>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</si>
  <si>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</si>
  <si>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</si>
  <si>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</si>
  <si>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</si>
  <si>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</si>
  <si>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</si>
  <si>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</si>
  <si>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</si>
  <si>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</si>
  <si>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02</t>
  </si>
  <si>
    <t>印刷费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</si>
  <si>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</si>
  <si>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</si>
  <si>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</si>
  <si>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</si>
  <si>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</si>
  <si>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</si>
  <si>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</si>
  <si>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</si>
  <si>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</si>
  <si>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</si>
  <si>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</si>
  <si>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</si>
  <si>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</si>
  <si>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</si>
  <si>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</si>
  <si>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</si>
  <si>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</si>
  <si>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</si>
  <si>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</si>
  <si>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</si>
  <si>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</si>
  <si>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</si>
  <si>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</si>
  <si>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 xml:space="preserve"> 2019年预算执行数</t>
  </si>
  <si>
    <t xml:space="preserve"> 2020年预算数</t>
  </si>
  <si>
    <t>部门收入总表</t>
  </si>
  <si>
    <t xml:space="preserve">                     </t>
  </si>
  <si>
    <t>单位：万元</t>
  </si>
  <si>
    <t>科目</t>
  </si>
  <si>
    <t>政府性基金预算拨款收入</t>
  </si>
  <si>
    <t>2082699</t>
  </si>
  <si>
    <t>财政对其他基本养老保险基金的补助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</si>
  <si>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</si>
  <si>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</si>
  <si>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</si>
  <si>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</si>
  <si>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</si>
  <si>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</si>
  <si>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</si>
  <si>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</si>
  <si>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r>
      <t>2</t>
    </r>
    <r>
      <rPr>
        <sz val="11"/>
        <color indexed="8"/>
        <rFont val="宋体"/>
        <family val="0"/>
      </rPr>
      <t>210201</t>
    </r>
  </si>
  <si>
    <t>合 计</t>
  </si>
  <si>
    <t>注：1.如此表无数据，则以空表形式公开，请不要删除此表；</t>
  </si>
  <si>
    <t xml:space="preserve">       2。如此表为空表，请说明原因。</t>
  </si>
  <si>
    <t>2082701</t>
  </si>
  <si>
    <t>部门支出总表</t>
  </si>
  <si>
    <t>表八</t>
  </si>
  <si>
    <t>单位：万元</t>
  </si>
  <si>
    <t>对下级单位
补助支出</t>
  </si>
  <si>
    <t>财政对失业保险基金的补助</t>
  </si>
  <si>
    <t>05</t>
  </si>
  <si>
    <r>
      <t>0</t>
    </r>
    <r>
      <rPr>
        <sz val="10.5"/>
        <color indexed="8"/>
        <rFont val="宋体"/>
        <family val="0"/>
      </rPr>
      <t>6</t>
    </r>
  </si>
  <si>
    <t>水费</t>
  </si>
  <si>
    <t>电费</t>
  </si>
  <si>
    <t>201</t>
  </si>
  <si>
    <t>一般公共服务支出</t>
  </si>
  <si>
    <t>行政运行</t>
  </si>
  <si>
    <t>一般行政管理事务</t>
  </si>
  <si>
    <t>……</t>
  </si>
  <si>
    <t>20103</t>
  </si>
  <si>
    <t>政府办公厅（室）及相关机构事务</t>
  </si>
  <si>
    <t>2010301</t>
  </si>
  <si>
    <t>2010302</t>
  </si>
  <si>
    <t>2010303</t>
  </si>
  <si>
    <t>机关服务</t>
  </si>
  <si>
    <t>2010399</t>
  </si>
  <si>
    <t>其他政府办公厅（室）及相关机构事务支出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</si>
</sst>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3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32" borderId="10" xfId="0" applyNumberForma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32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5" sqref="E5"/>
    </sheetView>
  </sheetViews>
  <sheetFormatPr defaultColWidth="9.00390625" defaultRowHeight="15"/>
  <cols>
    <col min="1" max="1" width="25.421875" style="0" customWidth="1"/>
    <col min="2" max="2" width="20.140625" style="16" customWidth="1"/>
    <col min="3" max="3" width="25.421875" style="0" customWidth="1"/>
    <col min="4" max="4" width="16.421875" style="0" customWidth="1"/>
    <col min="5" max="5" width="20.8515625" style="16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8.75">
      <c r="A2" s="63" t="s">
        <v>1</v>
      </c>
      <c r="B2" s="64"/>
      <c r="C2" s="22"/>
      <c r="D2" s="22"/>
      <c r="E2" s="65" t="s">
        <v>2</v>
      </c>
      <c r="F2" s="65"/>
    </row>
    <row r="3" spans="1:6" ht="29.25" customHeight="1">
      <c r="A3" s="66" t="s">
        <v>3</v>
      </c>
      <c r="B3" s="67"/>
      <c r="C3" s="66" t="s">
        <v>4</v>
      </c>
      <c r="D3" s="68"/>
      <c r="E3" s="68"/>
      <c r="F3" s="67"/>
    </row>
    <row r="4" spans="1:6" ht="24.75" customHeight="1">
      <c r="A4" s="10" t="s">
        <v>5</v>
      </c>
      <c r="B4" s="10" t="s">
        <v>6</v>
      </c>
      <c r="C4" s="10" t="s">
        <v>5</v>
      </c>
      <c r="D4" s="10" t="s">
        <v>7</v>
      </c>
      <c r="E4" s="10" t="s">
        <v>8</v>
      </c>
      <c r="F4" s="23" t="s">
        <v>9</v>
      </c>
    </row>
    <row r="5" spans="1:6" ht="33.75" customHeight="1">
      <c r="A5" s="20" t="s">
        <v>10</v>
      </c>
      <c r="B5" s="20">
        <f>B6+B7</f>
        <v>776.19</v>
      </c>
      <c r="C5" s="20" t="s">
        <v>11</v>
      </c>
      <c r="D5" s="20">
        <f>E5+F5</f>
        <v>776.19</v>
      </c>
      <c r="E5" s="20">
        <f>E6+E7+E8+E9+E10+E11+E12</f>
        <v>776.19</v>
      </c>
      <c r="F5" s="20"/>
    </row>
    <row r="6" spans="1:6" ht="33.75" customHeight="1">
      <c r="A6" s="20" t="s">
        <v>12</v>
      </c>
      <c r="B6" s="20">
        <f>E5</f>
        <v>776.19</v>
      </c>
      <c r="C6" s="20" t="s">
        <v>13</v>
      </c>
      <c r="D6" s="20">
        <f>E6+F6</f>
        <v>776.19</v>
      </c>
      <c r="E6" s="20">
        <v>776.19</v>
      </c>
      <c r="F6" s="20"/>
    </row>
    <row r="7" spans="1:6" ht="33.75" customHeight="1">
      <c r="A7" s="20" t="s">
        <v>14</v>
      </c>
      <c r="B7" s="20"/>
      <c r="C7" s="20" t="s">
        <v>15</v>
      </c>
      <c r="D7" s="20">
        <f aca="true" t="shared" si="0" ref="D7:D12">SUM(E7:F7)</f>
        <v>0</v>
      </c>
      <c r="E7" s="20"/>
      <c r="F7" s="20"/>
    </row>
    <row r="8" spans="1:6" ht="33.75" customHeight="1">
      <c r="A8" s="20"/>
      <c r="B8" s="20"/>
      <c r="C8" s="20" t="s">
        <v>16</v>
      </c>
      <c r="D8" s="20">
        <f t="shared" si="0"/>
        <v>0</v>
      </c>
      <c r="E8" s="20"/>
      <c r="F8" s="20"/>
    </row>
    <row r="9" spans="1:6" ht="33.75" customHeight="1">
      <c r="A9" s="20" t="s">
        <v>17</v>
      </c>
      <c r="B9" s="20">
        <f>SUM(B10:B11)</f>
        <v>0</v>
      </c>
      <c r="C9" s="20" t="s">
        <v>18</v>
      </c>
      <c r="D9" s="20">
        <f t="shared" si="0"/>
        <v>0</v>
      </c>
      <c r="E9" s="20"/>
      <c r="F9" s="20"/>
    </row>
    <row r="10" spans="1:6" ht="33.75" customHeight="1">
      <c r="A10" s="20" t="s">
        <v>12</v>
      </c>
      <c r="B10" s="20"/>
      <c r="C10" s="20" t="s">
        <v>19</v>
      </c>
      <c r="D10" s="20">
        <f>E10+F10</f>
        <v>0</v>
      </c>
      <c r="E10" s="20"/>
      <c r="F10" s="20"/>
    </row>
    <row r="11" spans="1:6" ht="33.75" customHeight="1">
      <c r="A11" s="20" t="s">
        <v>14</v>
      </c>
      <c r="B11" s="20"/>
      <c r="C11" s="20" t="s">
        <v>20</v>
      </c>
      <c r="D11" s="20">
        <f t="shared" si="0"/>
        <v>0</v>
      </c>
      <c r="E11" s="20"/>
      <c r="F11" s="20"/>
    </row>
    <row r="12" spans="1:6" ht="33.75" customHeight="1">
      <c r="A12" s="20"/>
      <c r="B12" s="20"/>
      <c r="C12" s="20" t="s">
        <v>74</v>
      </c>
      <c r="D12" s="20">
        <f t="shared" si="0"/>
        <v>0</v>
      </c>
      <c r="E12" s="20"/>
      <c r="F12" s="20"/>
    </row>
    <row r="13" spans="1:6" ht="33.75" customHeight="1">
      <c r="A13" s="20"/>
      <c r="B13" s="20"/>
      <c r="C13" s="20" t="s">
        <v>21</v>
      </c>
      <c r="D13" s="20"/>
      <c r="E13" s="20"/>
      <c r="F13" s="20"/>
    </row>
    <row r="14" spans="1:6" ht="33.75" customHeight="1">
      <c r="A14" s="20"/>
      <c r="B14" s="20"/>
      <c r="C14" s="20"/>
      <c r="D14" s="20"/>
      <c r="E14" s="20"/>
      <c r="F14" s="20"/>
    </row>
    <row r="15" spans="1:6" ht="33.75" customHeight="1">
      <c r="A15" s="20" t="s">
        <v>22</v>
      </c>
      <c r="B15" s="20">
        <f>B5+B9</f>
        <v>776.19</v>
      </c>
      <c r="C15" s="20" t="s">
        <v>23</v>
      </c>
      <c r="D15" s="20">
        <f>D5+D13</f>
        <v>776.19</v>
      </c>
      <c r="E15" s="20">
        <f>E5+E13</f>
        <v>776.19</v>
      </c>
      <c r="F15" s="20">
        <f>F13+F5</f>
        <v>0</v>
      </c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D8" sqref="D8:D18"/>
    </sheetView>
  </sheetViews>
  <sheetFormatPr defaultColWidth="9.140625" defaultRowHeight="15"/>
  <cols>
    <col min="1" max="1" width="12.421875" style="53" customWidth="1"/>
    <col min="2" max="2" width="38.421875" style="16" customWidth="1"/>
    <col min="3" max="3" width="14.00390625" style="16" customWidth="1"/>
    <col min="4" max="4" width="13.57421875" style="16" customWidth="1"/>
    <col min="5" max="5" width="12.421875" style="16" customWidth="1"/>
    <col min="6" max="6" width="12.00390625" style="16" customWidth="1"/>
    <col min="7" max="16384" width="9.00390625" style="16" customWidth="1"/>
  </cols>
  <sheetData>
    <row r="1" spans="2:6" ht="36" customHeight="1">
      <c r="B1" s="18"/>
      <c r="C1" s="1" t="s">
        <v>24</v>
      </c>
      <c r="D1" s="18"/>
      <c r="E1" s="18"/>
      <c r="F1" s="18"/>
    </row>
    <row r="2" spans="2:6" ht="16.5" customHeight="1">
      <c r="B2" s="69"/>
      <c r="C2" s="69"/>
      <c r="D2" s="69"/>
      <c r="E2" s="69"/>
      <c r="F2" s="69"/>
    </row>
    <row r="3" spans="2:6" ht="45" customHeight="1">
      <c r="B3" s="24"/>
      <c r="C3" s="70" t="s">
        <v>75</v>
      </c>
      <c r="D3" s="70"/>
      <c r="E3" s="70"/>
      <c r="F3" s="70" t="s">
        <v>25</v>
      </c>
    </row>
    <row r="4" spans="1:6" ht="45" customHeight="1">
      <c r="A4" s="71" t="s">
        <v>142</v>
      </c>
      <c r="B4" s="71"/>
      <c r="C4" s="3" t="s">
        <v>28</v>
      </c>
      <c r="D4" s="3" t="s">
        <v>29</v>
      </c>
      <c r="E4" s="3" t="s">
        <v>30</v>
      </c>
      <c r="F4" s="70"/>
    </row>
    <row r="5" spans="1:6" ht="45" customHeight="1">
      <c r="A5" s="45" t="s">
        <v>26</v>
      </c>
      <c r="B5" s="46" t="s">
        <v>27</v>
      </c>
      <c r="C5" s="3"/>
      <c r="D5" s="3"/>
      <c r="E5" s="3"/>
      <c r="F5" s="3"/>
    </row>
    <row r="6" spans="1:6" ht="30" customHeight="1">
      <c r="A6" s="54" t="s">
        <v>168</v>
      </c>
      <c r="B6" s="54" t="s">
        <v>169</v>
      </c>
      <c r="C6" s="3"/>
      <c r="D6" s="3"/>
      <c r="E6" s="25"/>
      <c r="F6" s="3"/>
    </row>
    <row r="7" spans="1:6" ht="30" customHeight="1">
      <c r="A7" s="54" t="s">
        <v>173</v>
      </c>
      <c r="B7" s="54" t="s">
        <v>174</v>
      </c>
      <c r="C7" s="3"/>
      <c r="D7" s="3"/>
      <c r="E7" s="25"/>
      <c r="F7" s="3"/>
    </row>
    <row r="8" spans="1:6" ht="20.25" customHeight="1">
      <c r="A8" s="54" t="s">
        <v>175</v>
      </c>
      <c r="B8" s="54" t="s">
        <v>170</v>
      </c>
      <c r="C8" s="51">
        <f>D8+E8</f>
        <v>584.83</v>
      </c>
      <c r="D8" s="25">
        <v>584.83</v>
      </c>
      <c r="E8" s="25"/>
      <c r="F8" s="19"/>
    </row>
    <row r="9" spans="1:6" ht="20.25" customHeight="1">
      <c r="A9" s="54" t="s">
        <v>176</v>
      </c>
      <c r="B9" s="54" t="s">
        <v>171</v>
      </c>
      <c r="C9" s="51">
        <f>D9+E9</f>
        <v>4</v>
      </c>
      <c r="D9" s="25"/>
      <c r="E9" s="25">
        <v>4</v>
      </c>
      <c r="F9" s="19"/>
    </row>
    <row r="10" spans="1:6" ht="20.25" customHeight="1">
      <c r="A10" s="54" t="s">
        <v>177</v>
      </c>
      <c r="B10" s="54" t="s">
        <v>178</v>
      </c>
      <c r="C10" s="51">
        <f>D10+E10</f>
        <v>12</v>
      </c>
      <c r="D10" s="25"/>
      <c r="E10" s="25">
        <v>12</v>
      </c>
      <c r="F10" s="19"/>
    </row>
    <row r="11" spans="1:6" ht="20.25" customHeight="1">
      <c r="A11" s="54" t="s">
        <v>179</v>
      </c>
      <c r="B11" s="54" t="s">
        <v>180</v>
      </c>
      <c r="C11" s="51">
        <f>D11+E11</f>
        <v>8</v>
      </c>
      <c r="D11" s="25"/>
      <c r="E11" s="25">
        <v>8</v>
      </c>
      <c r="F11" s="19"/>
    </row>
    <row r="12" spans="1:6" ht="18.75" customHeight="1">
      <c r="A12" s="54" t="s">
        <v>144</v>
      </c>
      <c r="B12" s="54" t="s">
        <v>145</v>
      </c>
      <c r="C12" s="25">
        <f aca="true" t="shared" si="0" ref="C12:C18">D12+E12</f>
        <v>64.44</v>
      </c>
      <c r="D12" s="25">
        <v>64.44</v>
      </c>
      <c r="E12" s="25"/>
      <c r="F12" s="3"/>
    </row>
    <row r="13" spans="1:6" ht="15.75" customHeight="1">
      <c r="A13" s="54" t="s">
        <v>150</v>
      </c>
      <c r="B13" s="54" t="s">
        <v>151</v>
      </c>
      <c r="C13" s="25">
        <f t="shared" si="0"/>
        <v>32.22</v>
      </c>
      <c r="D13" s="25">
        <v>32.22</v>
      </c>
      <c r="E13" s="25"/>
      <c r="F13" s="19"/>
    </row>
    <row r="14" spans="1:6" ht="18" customHeight="1">
      <c r="A14" s="55" t="s">
        <v>152</v>
      </c>
      <c r="B14" s="55" t="s">
        <v>153</v>
      </c>
      <c r="C14" s="25">
        <f t="shared" si="0"/>
        <v>12.08</v>
      </c>
      <c r="D14" s="25">
        <v>12.08</v>
      </c>
      <c r="E14" s="25"/>
      <c r="F14" s="19"/>
    </row>
    <row r="15" spans="1:6" ht="18" customHeight="1">
      <c r="A15" s="54" t="s">
        <v>158</v>
      </c>
      <c r="B15" s="54" t="s">
        <v>163</v>
      </c>
      <c r="C15" s="25">
        <f t="shared" si="0"/>
        <v>0.86</v>
      </c>
      <c r="D15" s="25">
        <v>0.86</v>
      </c>
      <c r="E15" s="25"/>
      <c r="F15" s="19"/>
    </row>
    <row r="16" spans="1:6" ht="18" customHeight="1">
      <c r="A16" s="54" t="s">
        <v>146</v>
      </c>
      <c r="B16" s="54" t="s">
        <v>147</v>
      </c>
      <c r="C16" s="25">
        <f t="shared" si="0"/>
        <v>0.81</v>
      </c>
      <c r="D16" s="25">
        <v>0.81</v>
      </c>
      <c r="E16" s="25"/>
      <c r="F16" s="19"/>
    </row>
    <row r="17" spans="1:6" ht="18" customHeight="1">
      <c r="A17" s="54" t="s">
        <v>148</v>
      </c>
      <c r="B17" s="54" t="s">
        <v>149</v>
      </c>
      <c r="C17" s="25">
        <f t="shared" si="0"/>
        <v>2.82</v>
      </c>
      <c r="D17" s="25">
        <v>2.82</v>
      </c>
      <c r="E17" s="25"/>
      <c r="F17" s="19"/>
    </row>
    <row r="18" spans="1:6" ht="18" customHeight="1">
      <c r="A18" s="55" t="s">
        <v>154</v>
      </c>
      <c r="B18" s="55" t="s">
        <v>101</v>
      </c>
      <c r="C18" s="25">
        <f t="shared" si="0"/>
        <v>54.13</v>
      </c>
      <c r="D18" s="25">
        <v>54.13</v>
      </c>
      <c r="E18" s="25"/>
      <c r="F18" s="19"/>
    </row>
    <row r="19" spans="1:6" ht="18" customHeight="1">
      <c r="A19" s="72" t="s">
        <v>76</v>
      </c>
      <c r="B19" s="72"/>
      <c r="C19" s="3">
        <f>D19+E19</f>
        <v>776.19</v>
      </c>
      <c r="D19" s="25">
        <f>SUM(D6:D18)</f>
        <v>752.19</v>
      </c>
      <c r="E19" s="25">
        <f>SUM(E6:E18)</f>
        <v>24</v>
      </c>
      <c r="F19" s="21"/>
    </row>
    <row r="20" ht="27" customHeight="1"/>
    <row r="21" ht="27" customHeight="1"/>
    <row r="22" ht="27" customHeight="1"/>
    <row r="23" ht="27" customHeight="1"/>
  </sheetData>
  <sheetProtection/>
  <mergeCells count="5">
    <mergeCell ref="B2:F2"/>
    <mergeCell ref="C3:E3"/>
    <mergeCell ref="F3:F4"/>
    <mergeCell ref="A4:B4"/>
    <mergeCell ref="A19:B19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9">
      <selection activeCell="P19" sqref="P19"/>
    </sheetView>
  </sheetViews>
  <sheetFormatPr defaultColWidth="9.140625" defaultRowHeight="15"/>
  <cols>
    <col min="1" max="1" width="5.8515625" style="0" customWidth="1"/>
    <col min="2" max="2" width="4.421875" style="30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0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1" customHeight="1">
      <c r="B2" s="29"/>
      <c r="J2" s="31"/>
    </row>
    <row r="3" spans="1:10" ht="33" customHeight="1">
      <c r="A3" s="81" t="s">
        <v>77</v>
      </c>
      <c r="B3" s="81"/>
      <c r="C3" s="81"/>
      <c r="D3" s="81"/>
      <c r="E3" s="81" t="s">
        <v>78</v>
      </c>
      <c r="F3" s="81"/>
      <c r="G3" s="81"/>
      <c r="H3" s="81"/>
      <c r="I3" s="81"/>
      <c r="J3" s="81" t="s">
        <v>25</v>
      </c>
    </row>
    <row r="4" spans="1:10" ht="30.75" customHeight="1">
      <c r="A4" s="81" t="s">
        <v>26</v>
      </c>
      <c r="B4" s="81"/>
      <c r="C4" s="81" t="s">
        <v>79</v>
      </c>
      <c r="D4" s="81" t="s">
        <v>80</v>
      </c>
      <c r="E4" s="81" t="s">
        <v>81</v>
      </c>
      <c r="F4" s="81"/>
      <c r="G4" s="81" t="s">
        <v>79</v>
      </c>
      <c r="H4" s="83" t="s">
        <v>82</v>
      </c>
      <c r="I4" s="81" t="s">
        <v>83</v>
      </c>
      <c r="J4" s="81"/>
    </row>
    <row r="5" spans="1:10" ht="30.75" customHeight="1">
      <c r="A5" s="33" t="s">
        <v>84</v>
      </c>
      <c r="B5" s="34" t="s">
        <v>85</v>
      </c>
      <c r="C5" s="81"/>
      <c r="D5" s="81"/>
      <c r="E5" s="32" t="s">
        <v>84</v>
      </c>
      <c r="F5" s="34" t="s">
        <v>85</v>
      </c>
      <c r="G5" s="81"/>
      <c r="H5" s="84"/>
      <c r="I5" s="81"/>
      <c r="J5" s="32"/>
    </row>
    <row r="6" spans="1:10" ht="25.5" customHeight="1">
      <c r="A6" s="26">
        <v>501</v>
      </c>
      <c r="B6" s="35"/>
      <c r="C6" s="36" t="s">
        <v>86</v>
      </c>
      <c r="D6" s="36">
        <f>SUM(D7:D16)</f>
        <v>657.5</v>
      </c>
      <c r="E6" s="37">
        <v>301</v>
      </c>
      <c r="F6" s="38"/>
      <c r="G6" s="36" t="s">
        <v>87</v>
      </c>
      <c r="H6" s="36"/>
      <c r="I6" s="36"/>
      <c r="J6" s="36"/>
    </row>
    <row r="7" spans="1:10" ht="25.5" customHeight="1">
      <c r="A7" s="79"/>
      <c r="B7" s="80" t="s">
        <v>88</v>
      </c>
      <c r="C7" s="71" t="s">
        <v>89</v>
      </c>
      <c r="D7" s="71">
        <f>H7+H8+H9</f>
        <v>458.64</v>
      </c>
      <c r="E7" s="71"/>
      <c r="F7" s="39" t="s">
        <v>88</v>
      </c>
      <c r="G7" s="36" t="s">
        <v>90</v>
      </c>
      <c r="H7" s="36">
        <v>107.67</v>
      </c>
      <c r="I7" s="36"/>
      <c r="J7" s="36"/>
    </row>
    <row r="8" spans="1:10" ht="25.5" customHeight="1">
      <c r="A8" s="79"/>
      <c r="B8" s="80"/>
      <c r="C8" s="71"/>
      <c r="D8" s="71"/>
      <c r="E8" s="71"/>
      <c r="F8" s="39" t="s">
        <v>32</v>
      </c>
      <c r="G8" s="36" t="s">
        <v>91</v>
      </c>
      <c r="H8" s="36">
        <v>317.46</v>
      </c>
      <c r="I8" s="36"/>
      <c r="J8" s="36"/>
    </row>
    <row r="9" spans="1:10" ht="25.5" customHeight="1">
      <c r="A9" s="79"/>
      <c r="B9" s="80"/>
      <c r="C9" s="71"/>
      <c r="D9" s="71"/>
      <c r="E9" s="71"/>
      <c r="F9" s="39" t="s">
        <v>33</v>
      </c>
      <c r="G9" s="36" t="s">
        <v>92</v>
      </c>
      <c r="H9" s="36">
        <v>33.51</v>
      </c>
      <c r="I9" s="36"/>
      <c r="J9" s="36"/>
    </row>
    <row r="10" spans="1:10" ht="30" customHeight="1">
      <c r="A10" s="79"/>
      <c r="B10" s="80" t="s">
        <v>32</v>
      </c>
      <c r="C10" s="71" t="s">
        <v>93</v>
      </c>
      <c r="D10" s="71">
        <f>H10+H11+H12+H13</f>
        <v>113.22999999999999</v>
      </c>
      <c r="E10" s="71"/>
      <c r="F10" s="39" t="s">
        <v>94</v>
      </c>
      <c r="G10" s="36" t="s">
        <v>95</v>
      </c>
      <c r="H10" s="25">
        <v>64.44</v>
      </c>
      <c r="I10" s="36"/>
      <c r="J10" s="36"/>
    </row>
    <row r="11" spans="1:10" ht="25.5" customHeight="1">
      <c r="A11" s="79"/>
      <c r="B11" s="80"/>
      <c r="C11" s="71"/>
      <c r="D11" s="71"/>
      <c r="E11" s="71"/>
      <c r="F11" s="39" t="s">
        <v>96</v>
      </c>
      <c r="G11" s="36" t="s">
        <v>97</v>
      </c>
      <c r="H11" s="25">
        <v>32.22</v>
      </c>
      <c r="I11" s="36"/>
      <c r="J11" s="36"/>
    </row>
    <row r="12" spans="1:10" ht="25.5" customHeight="1">
      <c r="A12" s="79"/>
      <c r="B12" s="80"/>
      <c r="C12" s="71"/>
      <c r="D12" s="71"/>
      <c r="E12" s="71"/>
      <c r="F12" s="40">
        <v>11</v>
      </c>
      <c r="G12" s="36" t="s">
        <v>98</v>
      </c>
      <c r="H12" s="25">
        <v>12.08</v>
      </c>
      <c r="I12" s="36"/>
      <c r="J12" s="36"/>
    </row>
    <row r="13" spans="1:10" ht="25.5" customHeight="1">
      <c r="A13" s="79"/>
      <c r="B13" s="80"/>
      <c r="C13" s="71"/>
      <c r="D13" s="71"/>
      <c r="E13" s="71"/>
      <c r="F13" s="40">
        <v>12</v>
      </c>
      <c r="G13" s="36" t="s">
        <v>99</v>
      </c>
      <c r="H13" s="25">
        <v>4.49</v>
      </c>
      <c r="I13" s="36"/>
      <c r="J13" s="36"/>
    </row>
    <row r="14" spans="1:10" ht="25.5" customHeight="1">
      <c r="A14" s="41"/>
      <c r="B14" s="39" t="s">
        <v>100</v>
      </c>
      <c r="C14" s="36" t="s">
        <v>101</v>
      </c>
      <c r="D14" s="36">
        <f>H14</f>
        <v>54.13</v>
      </c>
      <c r="E14" s="36"/>
      <c r="F14" s="40" t="s">
        <v>102</v>
      </c>
      <c r="G14" s="36" t="s">
        <v>101</v>
      </c>
      <c r="H14" s="36">
        <v>54.13</v>
      </c>
      <c r="I14" s="36"/>
      <c r="J14" s="36"/>
    </row>
    <row r="15" spans="1:10" ht="24.75" customHeight="1">
      <c r="A15" s="79"/>
      <c r="B15" s="80" t="s">
        <v>103</v>
      </c>
      <c r="C15" s="71" t="s">
        <v>104</v>
      </c>
      <c r="D15" s="71">
        <f>H15+H16</f>
        <v>31.5</v>
      </c>
      <c r="E15" s="71"/>
      <c r="F15" s="28" t="s">
        <v>105</v>
      </c>
      <c r="G15" s="27" t="s">
        <v>106</v>
      </c>
      <c r="H15" s="27">
        <v>0</v>
      </c>
      <c r="I15" s="36"/>
      <c r="J15" s="36"/>
    </row>
    <row r="16" spans="1:10" ht="25.5" customHeight="1">
      <c r="A16" s="79"/>
      <c r="B16" s="80"/>
      <c r="C16" s="71"/>
      <c r="D16" s="71"/>
      <c r="E16" s="71"/>
      <c r="F16" s="40">
        <v>99</v>
      </c>
      <c r="G16" s="36" t="s">
        <v>104</v>
      </c>
      <c r="H16" s="36">
        <v>31.5</v>
      </c>
      <c r="I16" s="36"/>
      <c r="J16" s="36"/>
    </row>
    <row r="17" spans="1:10" ht="25.5" customHeight="1">
      <c r="A17" s="26" t="s">
        <v>107</v>
      </c>
      <c r="B17" s="26"/>
      <c r="C17" s="36" t="s">
        <v>108</v>
      </c>
      <c r="D17" s="36">
        <f>SUM(H18:H32)</f>
        <v>87.63</v>
      </c>
      <c r="E17" s="39" t="s">
        <v>109</v>
      </c>
      <c r="F17" s="26"/>
      <c r="G17" s="36" t="s">
        <v>108</v>
      </c>
      <c r="H17" s="36"/>
      <c r="I17" s="36"/>
      <c r="J17" s="36"/>
    </row>
    <row r="18" spans="1:10" ht="25.5" customHeight="1">
      <c r="A18" s="73"/>
      <c r="B18" s="75" t="s">
        <v>88</v>
      </c>
      <c r="C18" s="77" t="s">
        <v>110</v>
      </c>
      <c r="D18" s="77">
        <f>SUM(H18:H28)</f>
        <v>54.38</v>
      </c>
      <c r="E18" s="77"/>
      <c r="F18" s="39" t="s">
        <v>88</v>
      </c>
      <c r="G18" s="36" t="s">
        <v>111</v>
      </c>
      <c r="H18" s="21">
        <v>8</v>
      </c>
      <c r="I18" s="36"/>
      <c r="J18" s="36"/>
    </row>
    <row r="19" spans="1:10" ht="25.5" customHeight="1">
      <c r="A19" s="74"/>
      <c r="B19" s="76"/>
      <c r="C19" s="78"/>
      <c r="D19" s="78"/>
      <c r="E19" s="78"/>
      <c r="F19" s="39" t="s">
        <v>112</v>
      </c>
      <c r="G19" s="36" t="s">
        <v>113</v>
      </c>
      <c r="H19" s="21">
        <v>3.5</v>
      </c>
      <c r="I19" s="36"/>
      <c r="J19" s="36"/>
    </row>
    <row r="20" spans="1:10" ht="25.5" customHeight="1">
      <c r="A20" s="74"/>
      <c r="B20" s="76"/>
      <c r="C20" s="78"/>
      <c r="D20" s="78"/>
      <c r="E20" s="78"/>
      <c r="F20" s="60" t="s">
        <v>164</v>
      </c>
      <c r="G20" s="3" t="s">
        <v>166</v>
      </c>
      <c r="H20" s="61">
        <v>1.05</v>
      </c>
      <c r="I20" s="36"/>
      <c r="J20" s="36"/>
    </row>
    <row r="21" spans="1:10" ht="25.5" customHeight="1">
      <c r="A21" s="74"/>
      <c r="B21" s="76"/>
      <c r="C21" s="78"/>
      <c r="D21" s="78"/>
      <c r="E21" s="78"/>
      <c r="F21" s="60" t="s">
        <v>165</v>
      </c>
      <c r="G21" s="3" t="s">
        <v>167</v>
      </c>
      <c r="H21" s="61">
        <v>0.7</v>
      </c>
      <c r="I21" s="36"/>
      <c r="J21" s="36"/>
    </row>
    <row r="22" spans="1:10" ht="25.5" customHeight="1">
      <c r="A22" s="74"/>
      <c r="B22" s="76"/>
      <c r="C22" s="78"/>
      <c r="D22" s="78"/>
      <c r="E22" s="78"/>
      <c r="F22" s="28" t="s">
        <v>114</v>
      </c>
      <c r="G22" s="27" t="s">
        <v>115</v>
      </c>
      <c r="H22" s="21">
        <v>3</v>
      </c>
      <c r="I22" s="27"/>
      <c r="J22" s="6"/>
    </row>
    <row r="23" spans="1:10" ht="25.5" customHeight="1">
      <c r="A23" s="74"/>
      <c r="B23" s="76"/>
      <c r="C23" s="78"/>
      <c r="D23" s="78"/>
      <c r="E23" s="78"/>
      <c r="F23" s="28" t="s">
        <v>94</v>
      </c>
      <c r="G23" s="27" t="s">
        <v>116</v>
      </c>
      <c r="H23" s="21">
        <v>1.75</v>
      </c>
      <c r="I23" s="27"/>
      <c r="J23" s="6"/>
    </row>
    <row r="24" spans="1:10" ht="25.5" customHeight="1">
      <c r="A24" s="74"/>
      <c r="B24" s="76"/>
      <c r="C24" s="78"/>
      <c r="D24" s="78"/>
      <c r="E24" s="78"/>
      <c r="F24" s="28" t="s">
        <v>117</v>
      </c>
      <c r="G24" s="27" t="s">
        <v>118</v>
      </c>
      <c r="H24" s="21">
        <v>13</v>
      </c>
      <c r="I24" s="27"/>
      <c r="J24" s="6"/>
    </row>
    <row r="25" spans="1:10" ht="25.5" customHeight="1">
      <c r="A25" s="74"/>
      <c r="B25" s="76"/>
      <c r="C25" s="78"/>
      <c r="D25" s="78"/>
      <c r="E25" s="78"/>
      <c r="F25" s="40" t="s">
        <v>123</v>
      </c>
      <c r="G25" s="27" t="s">
        <v>124</v>
      </c>
      <c r="H25" s="21">
        <v>7</v>
      </c>
      <c r="I25" s="27"/>
      <c r="J25" s="6"/>
    </row>
    <row r="26" spans="1:10" ht="25.5" customHeight="1">
      <c r="A26" s="74"/>
      <c r="B26" s="76"/>
      <c r="C26" s="78"/>
      <c r="D26" s="78"/>
      <c r="E26" s="78"/>
      <c r="F26" s="40" t="s">
        <v>125</v>
      </c>
      <c r="G26" s="27" t="s">
        <v>126</v>
      </c>
      <c r="H26" s="21">
        <v>7</v>
      </c>
      <c r="I26" s="27"/>
      <c r="J26" s="6"/>
    </row>
    <row r="27" spans="1:10" ht="25.5" customHeight="1">
      <c r="A27" s="74"/>
      <c r="B27" s="76"/>
      <c r="C27" s="78"/>
      <c r="D27" s="78"/>
      <c r="E27" s="78"/>
      <c r="F27" s="28" t="s">
        <v>119</v>
      </c>
      <c r="G27" s="27" t="s">
        <v>120</v>
      </c>
      <c r="H27" s="21">
        <v>9.17</v>
      </c>
      <c r="I27" s="27"/>
      <c r="J27" s="6"/>
    </row>
    <row r="28" spans="1:10" ht="25.5" customHeight="1">
      <c r="A28" s="74"/>
      <c r="B28" s="76"/>
      <c r="C28" s="78"/>
      <c r="D28" s="78"/>
      <c r="E28" s="78"/>
      <c r="F28" s="28" t="s">
        <v>121</v>
      </c>
      <c r="G28" s="27" t="s">
        <v>122</v>
      </c>
      <c r="H28" s="21">
        <v>0.21</v>
      </c>
      <c r="I28" s="27"/>
      <c r="J28" s="6"/>
    </row>
    <row r="29" spans="1:10" ht="25.5" customHeight="1">
      <c r="A29" s="6"/>
      <c r="B29" s="26" t="s">
        <v>105</v>
      </c>
      <c r="C29" s="21" t="s">
        <v>127</v>
      </c>
      <c r="D29" s="27">
        <f>H29</f>
        <v>5.25</v>
      </c>
      <c r="E29" s="6"/>
      <c r="F29" s="28" t="s">
        <v>128</v>
      </c>
      <c r="G29" s="27" t="s">
        <v>127</v>
      </c>
      <c r="H29" s="21">
        <v>5.25</v>
      </c>
      <c r="I29" s="27"/>
      <c r="J29" s="6"/>
    </row>
    <row r="30" spans="1:10" ht="25.5" customHeight="1">
      <c r="A30" s="6"/>
      <c r="B30" s="26" t="s">
        <v>94</v>
      </c>
      <c r="C30" s="27" t="s">
        <v>129</v>
      </c>
      <c r="D30" s="27">
        <f>H30</f>
        <v>10.5</v>
      </c>
      <c r="E30" s="6"/>
      <c r="F30" s="28" t="s">
        <v>130</v>
      </c>
      <c r="G30" s="27" t="s">
        <v>129</v>
      </c>
      <c r="H30" s="21">
        <v>10.5</v>
      </c>
      <c r="I30" s="27"/>
      <c r="J30" s="6"/>
    </row>
    <row r="31" spans="1:10" ht="25.5" customHeight="1">
      <c r="A31" s="6"/>
      <c r="B31" s="26" t="s">
        <v>131</v>
      </c>
      <c r="C31" s="27" t="s">
        <v>132</v>
      </c>
      <c r="D31" s="27">
        <f>H31</f>
        <v>7</v>
      </c>
      <c r="E31" s="6"/>
      <c r="F31" s="28" t="s">
        <v>133</v>
      </c>
      <c r="G31" s="27" t="s">
        <v>132</v>
      </c>
      <c r="H31" s="21">
        <v>7</v>
      </c>
      <c r="I31" s="27"/>
      <c r="J31" s="6"/>
    </row>
    <row r="32" spans="1:10" ht="25.5" customHeight="1">
      <c r="A32" s="6"/>
      <c r="B32" s="26" t="s">
        <v>103</v>
      </c>
      <c r="C32" s="42" t="s">
        <v>134</v>
      </c>
      <c r="D32" s="27">
        <f>H32</f>
        <v>10.5</v>
      </c>
      <c r="E32" s="6"/>
      <c r="F32" s="28" t="s">
        <v>103</v>
      </c>
      <c r="G32" s="27" t="s">
        <v>134</v>
      </c>
      <c r="H32" s="21">
        <v>10.5</v>
      </c>
      <c r="I32" s="27"/>
      <c r="J32" s="6"/>
    </row>
    <row r="33" spans="1:10" ht="25.5" customHeight="1">
      <c r="A33" s="6">
        <v>509</v>
      </c>
      <c r="B33" s="26"/>
      <c r="C33" s="27" t="s">
        <v>135</v>
      </c>
      <c r="D33" s="21">
        <f>D34</f>
        <v>7.06</v>
      </c>
      <c r="E33" s="6">
        <v>303</v>
      </c>
      <c r="F33" s="28"/>
      <c r="G33" s="27" t="s">
        <v>135</v>
      </c>
      <c r="H33" s="21"/>
      <c r="I33" s="21"/>
      <c r="J33" s="6"/>
    </row>
    <row r="34" spans="1:10" ht="25.5" customHeight="1">
      <c r="A34" s="6"/>
      <c r="B34" s="26"/>
      <c r="C34" s="21" t="s">
        <v>136</v>
      </c>
      <c r="D34" s="21">
        <f>H34</f>
        <v>7.06</v>
      </c>
      <c r="E34" s="21"/>
      <c r="F34" s="28" t="s">
        <v>103</v>
      </c>
      <c r="G34" s="27" t="s">
        <v>136</v>
      </c>
      <c r="H34" s="21">
        <v>7.06</v>
      </c>
      <c r="I34" s="21"/>
      <c r="J34" s="6"/>
    </row>
    <row r="35" spans="1:10" ht="25.5" customHeight="1">
      <c r="A35" s="6"/>
      <c r="B35" s="79" t="s">
        <v>80</v>
      </c>
      <c r="C35" s="79"/>
      <c r="D35" s="21">
        <f>D6+D17+D33</f>
        <v>752.1899999999999</v>
      </c>
      <c r="E35" s="6"/>
      <c r="F35" s="28"/>
      <c r="G35" s="6"/>
      <c r="H35" s="21">
        <f>SUM(H7:H34)</f>
        <v>752.1899999999999</v>
      </c>
      <c r="I35" s="21">
        <f>SUM(I6:I34)</f>
        <v>0</v>
      </c>
      <c r="J35" s="6"/>
    </row>
    <row r="36" ht="19.5" customHeight="1">
      <c r="F36" s="43"/>
    </row>
    <row r="37" ht="19.5" customHeight="1">
      <c r="F37" s="43"/>
    </row>
    <row r="38" ht="19.5" customHeight="1">
      <c r="F38" s="43"/>
    </row>
    <row r="39" ht="19.5" customHeight="1">
      <c r="F39" s="43"/>
    </row>
    <row r="40" ht="19.5" customHeight="1">
      <c r="F40" s="43"/>
    </row>
    <row r="41" ht="19.5" customHeight="1">
      <c r="F41" s="43"/>
    </row>
    <row r="42" ht="19.5" customHeight="1">
      <c r="F42" s="43"/>
    </row>
    <row r="43" ht="19.5" customHeight="1">
      <c r="F43" s="43"/>
    </row>
    <row r="44" ht="19.5" customHeight="1">
      <c r="F44" s="43"/>
    </row>
    <row r="45" ht="19.5" customHeight="1">
      <c r="F45" s="43"/>
    </row>
    <row r="46" ht="19.5" customHeight="1">
      <c r="F46" s="43"/>
    </row>
    <row r="47" ht="19.5" customHeight="1">
      <c r="F47" s="43"/>
    </row>
    <row r="48" ht="19.5" customHeight="1">
      <c r="F48" s="43"/>
    </row>
    <row r="49" ht="19.5" customHeight="1">
      <c r="F49" s="43"/>
    </row>
    <row r="50" ht="19.5" customHeight="1">
      <c r="F50" s="43"/>
    </row>
    <row r="51" ht="19.5" customHeight="1">
      <c r="F51" s="43"/>
    </row>
    <row r="52" ht="19.5" customHeight="1">
      <c r="F52" s="43"/>
    </row>
    <row r="53" ht="19.5" customHeight="1">
      <c r="F53" s="43"/>
    </row>
    <row r="54" ht="19.5" customHeight="1">
      <c r="F54" s="43"/>
    </row>
    <row r="55" ht="19.5" customHeight="1">
      <c r="F55" s="43"/>
    </row>
    <row r="56" ht="19.5" customHeight="1">
      <c r="F56" s="43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  <mergeCell ref="I4:I5"/>
    <mergeCell ref="A7:A9"/>
    <mergeCell ref="B7:B9"/>
    <mergeCell ref="C7:C9"/>
    <mergeCell ref="D7:D9"/>
    <mergeCell ref="E7:E9"/>
    <mergeCell ref="A10:A13"/>
    <mergeCell ref="B10:B13"/>
    <mergeCell ref="C10:C13"/>
    <mergeCell ref="D10:D13"/>
    <mergeCell ref="E10:E13"/>
    <mergeCell ref="A15:A16"/>
    <mergeCell ref="B15:B16"/>
    <mergeCell ref="C15:C16"/>
    <mergeCell ref="D15:D16"/>
    <mergeCell ref="E15:E16"/>
    <mergeCell ref="A18:A28"/>
    <mergeCell ref="B18:B28"/>
    <mergeCell ref="C18:C28"/>
    <mergeCell ref="D18:D28"/>
    <mergeCell ref="E18:E28"/>
    <mergeCell ref="B35:C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U6" sqref="U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4"/>
      <c r="B2" s="15"/>
      <c r="C2" s="15"/>
      <c r="D2" s="15"/>
      <c r="E2" s="15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69" t="s">
        <v>2</v>
      </c>
      <c r="R2" s="69"/>
    </row>
    <row r="3" spans="1:18" ht="48.75" customHeight="1">
      <c r="A3" s="86" t="s">
        <v>36</v>
      </c>
      <c r="B3" s="86"/>
      <c r="C3" s="86"/>
      <c r="D3" s="86"/>
      <c r="E3" s="86"/>
      <c r="F3" s="86"/>
      <c r="G3" s="86" t="s">
        <v>137</v>
      </c>
      <c r="H3" s="86"/>
      <c r="I3" s="86"/>
      <c r="J3" s="86"/>
      <c r="K3" s="86"/>
      <c r="L3" s="86"/>
      <c r="M3" s="86" t="s">
        <v>138</v>
      </c>
      <c r="N3" s="86"/>
      <c r="O3" s="86"/>
      <c r="P3" s="86"/>
      <c r="Q3" s="86"/>
      <c r="R3" s="86"/>
    </row>
    <row r="4" spans="1:18" ht="48.75" customHeight="1">
      <c r="A4" s="87" t="s">
        <v>7</v>
      </c>
      <c r="B4" s="70" t="s">
        <v>37</v>
      </c>
      <c r="C4" s="87" t="s">
        <v>38</v>
      </c>
      <c r="D4" s="87"/>
      <c r="E4" s="87"/>
      <c r="F4" s="70" t="s">
        <v>34</v>
      </c>
      <c r="G4" s="87" t="s">
        <v>7</v>
      </c>
      <c r="H4" s="70" t="s">
        <v>37</v>
      </c>
      <c r="I4" s="87" t="s">
        <v>38</v>
      </c>
      <c r="J4" s="87"/>
      <c r="K4" s="87"/>
      <c r="L4" s="70" t="s">
        <v>34</v>
      </c>
      <c r="M4" s="87" t="s">
        <v>7</v>
      </c>
      <c r="N4" s="70" t="s">
        <v>37</v>
      </c>
      <c r="O4" s="87" t="s">
        <v>38</v>
      </c>
      <c r="P4" s="87"/>
      <c r="Q4" s="87"/>
      <c r="R4" s="70" t="s">
        <v>34</v>
      </c>
    </row>
    <row r="5" spans="1:18" ht="52.5" customHeight="1">
      <c r="A5" s="87"/>
      <c r="B5" s="70"/>
      <c r="C5" s="3" t="s">
        <v>28</v>
      </c>
      <c r="D5" s="3" t="s">
        <v>39</v>
      </c>
      <c r="E5" s="3" t="s">
        <v>40</v>
      </c>
      <c r="F5" s="70"/>
      <c r="G5" s="87"/>
      <c r="H5" s="70"/>
      <c r="I5" s="3" t="s">
        <v>28</v>
      </c>
      <c r="J5" s="3" t="s">
        <v>39</v>
      </c>
      <c r="K5" s="3" t="s">
        <v>40</v>
      </c>
      <c r="L5" s="70"/>
      <c r="M5" s="87"/>
      <c r="N5" s="70"/>
      <c r="O5" s="3" t="s">
        <v>28</v>
      </c>
      <c r="P5" s="3" t="s">
        <v>39</v>
      </c>
      <c r="Q5" s="3" t="s">
        <v>40</v>
      </c>
      <c r="R5" s="70"/>
    </row>
    <row r="6" spans="1:18" ht="43.5" customHeight="1">
      <c r="A6" s="5">
        <f>B6+C6+F6</f>
        <v>18.9</v>
      </c>
      <c r="B6" s="5"/>
      <c r="C6" s="5">
        <f>D6+E6</f>
        <v>12.6</v>
      </c>
      <c r="D6" s="5"/>
      <c r="E6" s="5">
        <v>12.6</v>
      </c>
      <c r="F6" s="5">
        <v>6.3</v>
      </c>
      <c r="G6" s="5">
        <f>H6+I6+L6</f>
        <v>16.200000000000003</v>
      </c>
      <c r="H6" s="5"/>
      <c r="I6" s="5">
        <f>J6+K6</f>
        <v>10.8</v>
      </c>
      <c r="J6" s="5"/>
      <c r="K6" s="5">
        <v>10.8</v>
      </c>
      <c r="L6" s="5">
        <v>5.4</v>
      </c>
      <c r="M6" s="5">
        <f>N6+O6+R6</f>
        <v>15.75</v>
      </c>
      <c r="N6" s="5"/>
      <c r="O6" s="5">
        <f>P6+Q6</f>
        <v>10.5</v>
      </c>
      <c r="P6" s="5"/>
      <c r="Q6" s="5">
        <v>10.5</v>
      </c>
      <c r="R6" s="5">
        <v>5.25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17" t="s">
        <v>41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8.75">
      <c r="A12" s="88" t="s">
        <v>42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5" t="s">
        <v>43</v>
      </c>
      <c r="B1" s="85"/>
      <c r="C1" s="85"/>
      <c r="D1" s="85"/>
      <c r="E1" s="85"/>
      <c r="F1" s="85"/>
    </row>
    <row r="2" spans="1:6" ht="21" customHeight="1">
      <c r="A2" s="12" t="s">
        <v>44</v>
      </c>
      <c r="E2" s="69" t="s">
        <v>2</v>
      </c>
      <c r="F2" s="69"/>
    </row>
    <row r="3" spans="1:6" ht="40.5" customHeight="1">
      <c r="A3" s="89" t="s">
        <v>26</v>
      </c>
      <c r="B3" s="89" t="s">
        <v>45</v>
      </c>
      <c r="C3" s="89" t="s">
        <v>46</v>
      </c>
      <c r="D3" s="89" t="s">
        <v>47</v>
      </c>
      <c r="E3" s="89"/>
      <c r="F3" s="89"/>
    </row>
    <row r="4" spans="1:6" ht="31.5" customHeight="1">
      <c r="A4" s="89"/>
      <c r="B4" s="89"/>
      <c r="C4" s="89"/>
      <c r="D4" s="13" t="s">
        <v>7</v>
      </c>
      <c r="E4" s="13" t="s">
        <v>29</v>
      </c>
      <c r="F4" s="13" t="s">
        <v>30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7" t="s">
        <v>7</v>
      </c>
      <c r="B20" s="87"/>
      <c r="C20" s="4"/>
      <c r="D20" s="4"/>
      <c r="E20" s="4"/>
      <c r="F20" s="4"/>
    </row>
    <row r="21" spans="1:6" ht="18.75">
      <c r="A21" s="88" t="s">
        <v>41</v>
      </c>
      <c r="B21" s="88"/>
      <c r="C21" s="88"/>
      <c r="D21" s="88"/>
      <c r="E21" s="88"/>
      <c r="F21" s="88"/>
    </row>
    <row r="22" spans="1:6" ht="18.75">
      <c r="A22" s="88" t="s">
        <v>42</v>
      </c>
      <c r="B22" s="88"/>
      <c r="C22" s="88"/>
      <c r="D22" s="88"/>
      <c r="E22" s="88"/>
      <c r="F22" s="8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0">
      <selection activeCell="D33" sqref="D3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5" t="s">
        <v>48</v>
      </c>
      <c r="B1" s="85"/>
      <c r="C1" s="85"/>
      <c r="D1" s="85"/>
    </row>
    <row r="2" spans="1:4" ht="21" customHeight="1">
      <c r="A2" s="8"/>
      <c r="D2" s="9" t="s">
        <v>2</v>
      </c>
    </row>
    <row r="3" spans="1:4" ht="27.75" customHeight="1">
      <c r="A3" s="90" t="s">
        <v>3</v>
      </c>
      <c r="B3" s="90"/>
      <c r="C3" s="90" t="s">
        <v>4</v>
      </c>
      <c r="D3" s="90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1" t="s">
        <v>49</v>
      </c>
      <c r="B5" s="3">
        <f>'表一财政拨款收支总表'!B6</f>
        <v>776.19</v>
      </c>
      <c r="C5" s="3" t="s">
        <v>50</v>
      </c>
      <c r="D5" s="3">
        <f>'表一财政拨款收支总表'!D6</f>
        <v>776.19</v>
      </c>
    </row>
    <row r="6" spans="1:4" ht="27.75" customHeight="1">
      <c r="A6" s="11" t="s">
        <v>51</v>
      </c>
      <c r="B6" s="3">
        <f>'表一财政拨款收支总表'!B7</f>
        <v>0</v>
      </c>
      <c r="C6" s="3" t="s">
        <v>52</v>
      </c>
      <c r="D6" s="3">
        <f>'表一财政拨款收支总表'!D7</f>
        <v>0</v>
      </c>
    </row>
    <row r="7" spans="1:4" ht="27.75" customHeight="1">
      <c r="A7" s="11" t="s">
        <v>53</v>
      </c>
      <c r="B7" s="3"/>
      <c r="C7" s="3" t="s">
        <v>54</v>
      </c>
      <c r="D7" s="3">
        <f>'表一财政拨款收支总表'!D8</f>
        <v>0</v>
      </c>
    </row>
    <row r="8" spans="1:4" ht="27.75" customHeight="1">
      <c r="A8" s="11" t="s">
        <v>55</v>
      </c>
      <c r="B8" s="3"/>
      <c r="C8" s="3" t="s">
        <v>56</v>
      </c>
      <c r="D8" s="3">
        <f>'表一财政拨款收支总表'!D9</f>
        <v>0</v>
      </c>
    </row>
    <row r="9" spans="1:4" ht="27.75" customHeight="1">
      <c r="A9" s="11" t="s">
        <v>57</v>
      </c>
      <c r="B9" s="3"/>
      <c r="C9" s="3" t="s">
        <v>58</v>
      </c>
      <c r="D9" s="3">
        <f>'表一财政拨款收支总表'!D10</f>
        <v>0</v>
      </c>
    </row>
    <row r="10" spans="1:4" ht="27.75" customHeight="1">
      <c r="A10" s="3"/>
      <c r="B10" s="3"/>
      <c r="C10" s="3" t="s">
        <v>59</v>
      </c>
      <c r="D10" s="3">
        <f>'表一财政拨款收支总表'!D11</f>
        <v>0</v>
      </c>
    </row>
    <row r="11" spans="1:4" ht="27.75" customHeight="1">
      <c r="A11" s="3"/>
      <c r="B11" s="3"/>
      <c r="C11" s="3" t="s">
        <v>172</v>
      </c>
      <c r="D11" s="3"/>
    </row>
    <row r="12" spans="1:4" ht="27.75" customHeight="1">
      <c r="A12" s="3"/>
      <c r="B12" s="3"/>
      <c r="C12" s="3" t="str">
        <f>'表一财政拨款收支总表'!C12</f>
        <v>（十三）交通运输支出</v>
      </c>
      <c r="D12" s="3">
        <f>'表一财政拨款收支总表'!D12</f>
        <v>0</v>
      </c>
    </row>
    <row r="13" spans="1:4" ht="27.75" customHeight="1">
      <c r="A13" s="3"/>
      <c r="B13" s="3"/>
      <c r="C13" s="3" t="s">
        <v>60</v>
      </c>
      <c r="D13" s="3"/>
    </row>
    <row r="14" spans="1:4" ht="27.75" customHeight="1">
      <c r="A14" s="3" t="s">
        <v>61</v>
      </c>
      <c r="B14" s="3">
        <f>SUM(B5:B9)</f>
        <v>776.19</v>
      </c>
      <c r="C14" s="3" t="s">
        <v>62</v>
      </c>
      <c r="D14" s="3">
        <f>SUM(D5:D13)</f>
        <v>776.19</v>
      </c>
    </row>
    <row r="15" spans="1:4" ht="27.75" customHeight="1">
      <c r="A15" s="11" t="s">
        <v>63</v>
      </c>
      <c r="B15" s="3"/>
      <c r="C15" s="3"/>
      <c r="D15" s="3"/>
    </row>
    <row r="16" spans="1:4" ht="27.75" customHeight="1">
      <c r="A16" s="11" t="s">
        <v>64</v>
      </c>
      <c r="B16" s="3"/>
      <c r="C16" s="3" t="s">
        <v>65</v>
      </c>
      <c r="D16" s="3"/>
    </row>
    <row r="17" spans="1:4" ht="27.75" customHeight="1">
      <c r="A17" s="3"/>
      <c r="B17" s="3"/>
      <c r="C17" s="3"/>
      <c r="D17" s="3"/>
    </row>
    <row r="18" spans="1:4" ht="27.75" customHeight="1">
      <c r="A18" s="3" t="s">
        <v>22</v>
      </c>
      <c r="B18" s="3">
        <f>B16+B15+B14</f>
        <v>776.19</v>
      </c>
      <c r="C18" s="3" t="s">
        <v>23</v>
      </c>
      <c r="D18" s="3">
        <f>D14+D16</f>
        <v>776.19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G14" sqref="G14"/>
    </sheetView>
  </sheetViews>
  <sheetFormatPr defaultColWidth="9.140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44" t="s">
        <v>140</v>
      </c>
      <c r="K2" s="92" t="s">
        <v>141</v>
      </c>
      <c r="L2" s="92"/>
    </row>
    <row r="3" spans="1:12" ht="41.25" customHeight="1">
      <c r="A3" s="71" t="s">
        <v>142</v>
      </c>
      <c r="B3" s="71"/>
      <c r="C3" s="36" t="s">
        <v>7</v>
      </c>
      <c r="D3" s="36" t="s">
        <v>64</v>
      </c>
      <c r="E3" s="36" t="s">
        <v>66</v>
      </c>
      <c r="F3" s="36" t="s">
        <v>143</v>
      </c>
      <c r="G3" s="36" t="s">
        <v>67</v>
      </c>
      <c r="H3" s="36" t="s">
        <v>68</v>
      </c>
      <c r="I3" s="36" t="s">
        <v>69</v>
      </c>
      <c r="J3" s="36" t="s">
        <v>70</v>
      </c>
      <c r="K3" s="36" t="s">
        <v>71</v>
      </c>
      <c r="L3" s="36" t="s">
        <v>63</v>
      </c>
    </row>
    <row r="4" spans="1:12" ht="27.75" customHeight="1">
      <c r="A4" s="45" t="s">
        <v>26</v>
      </c>
      <c r="B4" s="46" t="s">
        <v>27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7.75" customHeight="1">
      <c r="A5" s="54" t="s">
        <v>168</v>
      </c>
      <c r="B5" s="54" t="s">
        <v>169</v>
      </c>
      <c r="C5" s="51"/>
      <c r="D5" s="57"/>
      <c r="E5" s="57"/>
      <c r="F5" s="56"/>
      <c r="G5" s="56"/>
      <c r="H5" s="56"/>
      <c r="I5" s="56"/>
      <c r="J5" s="56"/>
      <c r="K5" s="56"/>
      <c r="L5" s="56"/>
    </row>
    <row r="6" spans="1:12" ht="27.75" customHeight="1">
      <c r="A6" s="54" t="s">
        <v>173</v>
      </c>
      <c r="B6" s="54" t="s">
        <v>174</v>
      </c>
      <c r="C6" s="51"/>
      <c r="D6" s="52"/>
      <c r="E6" s="52"/>
      <c r="F6" s="56"/>
      <c r="G6" s="58"/>
      <c r="H6" s="58"/>
      <c r="I6" s="58"/>
      <c r="J6" s="56"/>
      <c r="K6" s="56"/>
      <c r="L6" s="56"/>
    </row>
    <row r="7" spans="1:12" ht="27.75" customHeight="1">
      <c r="A7" s="54" t="s">
        <v>175</v>
      </c>
      <c r="B7" s="54" t="s">
        <v>170</v>
      </c>
      <c r="C7" s="57">
        <f aca="true" t="shared" si="0" ref="C7:C17">E7</f>
        <v>584.83</v>
      </c>
      <c r="D7" s="52"/>
      <c r="E7" s="25">
        <v>584.83</v>
      </c>
      <c r="F7" s="56"/>
      <c r="G7" s="59"/>
      <c r="H7" s="59"/>
      <c r="I7" s="59"/>
      <c r="J7" s="56"/>
      <c r="K7" s="56"/>
      <c r="L7" s="56"/>
    </row>
    <row r="8" spans="1:12" ht="27.75" customHeight="1">
      <c r="A8" s="54" t="s">
        <v>176</v>
      </c>
      <c r="B8" s="54" t="s">
        <v>171</v>
      </c>
      <c r="C8" s="57">
        <f t="shared" si="0"/>
        <v>4</v>
      </c>
      <c r="D8" s="52"/>
      <c r="E8" s="25">
        <v>4</v>
      </c>
      <c r="F8" s="56"/>
      <c r="G8" s="59"/>
      <c r="H8" s="59"/>
      <c r="I8" s="59"/>
      <c r="J8" s="56"/>
      <c r="K8" s="56"/>
      <c r="L8" s="56"/>
    </row>
    <row r="9" spans="1:12" ht="27.75" customHeight="1">
      <c r="A9" s="54" t="s">
        <v>177</v>
      </c>
      <c r="B9" s="54" t="s">
        <v>178</v>
      </c>
      <c r="C9" s="57">
        <f t="shared" si="0"/>
        <v>12</v>
      </c>
      <c r="D9" s="52"/>
      <c r="E9" s="25">
        <v>12</v>
      </c>
      <c r="F9" s="56"/>
      <c r="G9" s="59"/>
      <c r="H9" s="59"/>
      <c r="I9" s="59"/>
      <c r="J9" s="56"/>
      <c r="K9" s="56"/>
      <c r="L9" s="56"/>
    </row>
    <row r="10" spans="1:12" ht="27.75" customHeight="1">
      <c r="A10" s="54" t="s">
        <v>179</v>
      </c>
      <c r="B10" s="54" t="s">
        <v>180</v>
      </c>
      <c r="C10" s="57">
        <f t="shared" si="0"/>
        <v>8</v>
      </c>
      <c r="D10" s="52"/>
      <c r="E10" s="25">
        <v>8</v>
      </c>
      <c r="F10" s="56"/>
      <c r="G10" s="59"/>
      <c r="H10" s="59"/>
      <c r="I10" s="59"/>
      <c r="J10" s="56"/>
      <c r="K10" s="56"/>
      <c r="L10" s="56"/>
    </row>
    <row r="11" spans="1:12" ht="27.75" customHeight="1">
      <c r="A11" s="54" t="s">
        <v>144</v>
      </c>
      <c r="B11" s="54" t="s">
        <v>145</v>
      </c>
      <c r="C11" s="57">
        <f t="shared" si="0"/>
        <v>64.44</v>
      </c>
      <c r="D11" s="52"/>
      <c r="E11" s="25">
        <v>64.44</v>
      </c>
      <c r="F11" s="56"/>
      <c r="G11" s="59"/>
      <c r="H11" s="59"/>
      <c r="I11" s="59"/>
      <c r="J11" s="56"/>
      <c r="K11" s="56"/>
      <c r="L11" s="56"/>
    </row>
    <row r="12" spans="1:12" ht="27.75" customHeight="1">
      <c r="A12" s="54" t="s">
        <v>150</v>
      </c>
      <c r="B12" s="54" t="s">
        <v>151</v>
      </c>
      <c r="C12" s="57">
        <f t="shared" si="0"/>
        <v>32.22</v>
      </c>
      <c r="D12" s="52"/>
      <c r="E12" s="25">
        <v>32.22</v>
      </c>
      <c r="F12" s="56"/>
      <c r="G12" s="59"/>
      <c r="H12" s="59"/>
      <c r="I12" s="59"/>
      <c r="J12" s="56"/>
      <c r="K12" s="56"/>
      <c r="L12" s="56"/>
    </row>
    <row r="13" spans="1:12" ht="27.75" customHeight="1">
      <c r="A13" s="55" t="s">
        <v>152</v>
      </c>
      <c r="B13" s="55" t="s">
        <v>153</v>
      </c>
      <c r="C13" s="57">
        <f t="shared" si="0"/>
        <v>12.08</v>
      </c>
      <c r="D13" s="52"/>
      <c r="E13" s="25">
        <v>12.08</v>
      </c>
      <c r="F13" s="56"/>
      <c r="G13" s="59"/>
      <c r="H13" s="59"/>
      <c r="I13" s="59"/>
      <c r="J13" s="56"/>
      <c r="K13" s="56"/>
      <c r="L13" s="56"/>
    </row>
    <row r="14" spans="1:12" ht="27.75" customHeight="1">
      <c r="A14" s="54" t="s">
        <v>158</v>
      </c>
      <c r="B14" s="54" t="s">
        <v>163</v>
      </c>
      <c r="C14" s="57">
        <f t="shared" si="0"/>
        <v>0.86</v>
      </c>
      <c r="D14" s="52"/>
      <c r="E14" s="25">
        <v>0.86</v>
      </c>
      <c r="F14" s="56"/>
      <c r="G14" s="59"/>
      <c r="H14" s="59"/>
      <c r="I14" s="59"/>
      <c r="J14" s="56"/>
      <c r="K14" s="56"/>
      <c r="L14" s="56"/>
    </row>
    <row r="15" spans="1:12" ht="27.75" customHeight="1">
      <c r="A15" s="54" t="s">
        <v>146</v>
      </c>
      <c r="B15" s="54" t="s">
        <v>147</v>
      </c>
      <c r="C15" s="57">
        <f t="shared" si="0"/>
        <v>0.81</v>
      </c>
      <c r="D15" s="52"/>
      <c r="E15" s="25">
        <v>0.81</v>
      </c>
      <c r="F15" s="56"/>
      <c r="G15" s="59"/>
      <c r="H15" s="59"/>
      <c r="I15" s="59"/>
      <c r="J15" s="56"/>
      <c r="K15" s="56"/>
      <c r="L15" s="56"/>
    </row>
    <row r="16" spans="1:12" ht="27.75" customHeight="1">
      <c r="A16" s="54" t="s">
        <v>148</v>
      </c>
      <c r="B16" s="54" t="s">
        <v>149</v>
      </c>
      <c r="C16" s="57">
        <f t="shared" si="0"/>
        <v>2.82</v>
      </c>
      <c r="D16" s="52"/>
      <c r="E16" s="25">
        <v>2.82</v>
      </c>
      <c r="F16" s="56"/>
      <c r="G16" s="59"/>
      <c r="H16" s="59"/>
      <c r="I16" s="59"/>
      <c r="J16" s="56"/>
      <c r="K16" s="56"/>
      <c r="L16" s="56"/>
    </row>
    <row r="17" spans="1:12" ht="27.75" customHeight="1">
      <c r="A17" s="55" t="s">
        <v>154</v>
      </c>
      <c r="B17" s="55" t="s">
        <v>101</v>
      </c>
      <c r="C17" s="57">
        <f t="shared" si="0"/>
        <v>54.13</v>
      </c>
      <c r="D17" s="52"/>
      <c r="E17" s="25">
        <v>54.13</v>
      </c>
      <c r="F17" s="56"/>
      <c r="G17" s="59"/>
      <c r="H17" s="59"/>
      <c r="I17" s="59"/>
      <c r="J17" s="56"/>
      <c r="K17" s="56"/>
      <c r="L17" s="56"/>
    </row>
    <row r="18" spans="1:12" ht="27.75" customHeight="1">
      <c r="A18" s="93" t="s">
        <v>155</v>
      </c>
      <c r="B18" s="93"/>
      <c r="C18" s="52">
        <f>SUM(C5:C17)</f>
        <v>776.19</v>
      </c>
      <c r="D18" s="52"/>
      <c r="E18" s="52">
        <f>SUM(E6:E17)</f>
        <v>776.19</v>
      </c>
      <c r="F18" s="56"/>
      <c r="G18" s="56"/>
      <c r="H18" s="56"/>
      <c r="I18" s="56"/>
      <c r="J18" s="56"/>
      <c r="K18" s="56"/>
      <c r="L18" s="56"/>
    </row>
    <row r="19" spans="1:6" ht="27.75" customHeight="1">
      <c r="A19" s="94" t="s">
        <v>156</v>
      </c>
      <c r="B19" s="94"/>
      <c r="C19" s="94"/>
      <c r="D19" s="94"/>
      <c r="E19" s="94"/>
      <c r="F19" s="94"/>
    </row>
    <row r="20" spans="1:6" ht="27.75" customHeight="1">
      <c r="A20" s="95" t="s">
        <v>157</v>
      </c>
      <c r="B20" s="95"/>
      <c r="C20" s="95"/>
      <c r="D20" s="95"/>
      <c r="E20" s="95"/>
      <c r="F20" s="95"/>
    </row>
  </sheetData>
  <sheetProtection/>
  <mergeCells count="6">
    <mergeCell ref="A1:L1"/>
    <mergeCell ref="K2:L2"/>
    <mergeCell ref="A3:B3"/>
    <mergeCell ref="A18:B18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"/>
  <sheetViews>
    <sheetView showGridLines="0" showZeros="0" zoomScalePageLayoutView="0" workbookViewId="0" topLeftCell="A1">
      <selection activeCell="K8" sqref="K8"/>
    </sheetView>
  </sheetViews>
  <sheetFormatPr defaultColWidth="9.140625" defaultRowHeight="15"/>
  <cols>
    <col min="1" max="1" width="12.7109375" style="0" customWidth="1"/>
    <col min="2" max="2" width="32.8515625" style="0" customWidth="1"/>
    <col min="3" max="3" width="14.8515625" style="16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6" t="s">
        <v>159</v>
      </c>
      <c r="B1" s="96"/>
      <c r="C1" s="96"/>
      <c r="D1" s="96"/>
      <c r="E1" s="96"/>
      <c r="F1" s="96"/>
      <c r="G1" s="96"/>
      <c r="H1" s="96"/>
    </row>
    <row r="2" spans="1:8" ht="20.25" customHeight="1">
      <c r="A2" s="47" t="s">
        <v>160</v>
      </c>
      <c r="B2" s="2"/>
      <c r="C2" s="18"/>
      <c r="D2" s="2"/>
      <c r="E2" s="2"/>
      <c r="F2" s="2"/>
      <c r="G2" s="69" t="s">
        <v>161</v>
      </c>
      <c r="H2" s="69"/>
    </row>
    <row r="3" spans="1:8" ht="30.75" customHeight="1">
      <c r="A3" s="97" t="s">
        <v>142</v>
      </c>
      <c r="B3" s="97"/>
      <c r="C3" s="48" t="s">
        <v>7</v>
      </c>
      <c r="D3" s="48" t="s">
        <v>29</v>
      </c>
      <c r="E3" s="48" t="s">
        <v>30</v>
      </c>
      <c r="F3" s="48" t="s">
        <v>72</v>
      </c>
      <c r="G3" s="48" t="s">
        <v>73</v>
      </c>
      <c r="H3" s="48" t="s">
        <v>162</v>
      </c>
    </row>
    <row r="4" spans="1:8" ht="23.25" customHeight="1">
      <c r="A4" s="49" t="s">
        <v>26</v>
      </c>
      <c r="B4" s="50" t="s">
        <v>27</v>
      </c>
      <c r="C4" s="50"/>
      <c r="D4" s="49"/>
      <c r="E4" s="49"/>
      <c r="F4" s="49"/>
      <c r="G4" s="49"/>
      <c r="H4" s="49"/>
    </row>
    <row r="5" spans="1:8" ht="23.25" customHeight="1">
      <c r="A5" s="54" t="s">
        <v>168</v>
      </c>
      <c r="B5" s="54" t="s">
        <v>169</v>
      </c>
      <c r="C5" s="50"/>
      <c r="D5" s="49"/>
      <c r="E5" s="49"/>
      <c r="F5" s="49"/>
      <c r="G5" s="49"/>
      <c r="H5" s="49"/>
    </row>
    <row r="6" spans="1:8" ht="23.25" customHeight="1">
      <c r="A6" s="54" t="s">
        <v>173</v>
      </c>
      <c r="B6" s="54" t="s">
        <v>174</v>
      </c>
      <c r="C6" s="50"/>
      <c r="D6" s="49"/>
      <c r="E6" s="49"/>
      <c r="F6" s="49"/>
      <c r="G6" s="49"/>
      <c r="H6" s="49"/>
    </row>
    <row r="7" spans="1:8" ht="23.25" customHeight="1">
      <c r="A7" s="54" t="s">
        <v>175</v>
      </c>
      <c r="B7" s="54" t="s">
        <v>170</v>
      </c>
      <c r="C7" s="51">
        <f>D7+E7</f>
        <v>584.83</v>
      </c>
      <c r="D7" s="25">
        <v>584.83</v>
      </c>
      <c r="E7" s="25"/>
      <c r="F7" s="49"/>
      <c r="G7" s="49"/>
      <c r="H7" s="49"/>
    </row>
    <row r="8" spans="1:8" ht="23.25" customHeight="1">
      <c r="A8" s="54" t="s">
        <v>176</v>
      </c>
      <c r="B8" s="54" t="s">
        <v>171</v>
      </c>
      <c r="C8" s="51">
        <f>D8+E8</f>
        <v>4</v>
      </c>
      <c r="D8" s="25"/>
      <c r="E8" s="25">
        <v>4</v>
      </c>
      <c r="F8" s="49"/>
      <c r="G8" s="49"/>
      <c r="H8" s="49"/>
    </row>
    <row r="9" spans="1:8" ht="23.25" customHeight="1">
      <c r="A9" s="54" t="s">
        <v>177</v>
      </c>
      <c r="B9" s="54" t="s">
        <v>178</v>
      </c>
      <c r="C9" s="51">
        <f>D9+E9</f>
        <v>12</v>
      </c>
      <c r="D9" s="25"/>
      <c r="E9" s="25">
        <v>12</v>
      </c>
      <c r="F9" s="49"/>
      <c r="G9" s="49"/>
      <c r="H9" s="49"/>
    </row>
    <row r="10" spans="1:8" ht="23.25" customHeight="1">
      <c r="A10" s="54" t="s">
        <v>179</v>
      </c>
      <c r="B10" s="54" t="s">
        <v>180</v>
      </c>
      <c r="C10" s="51"/>
      <c r="D10" s="25"/>
      <c r="E10" s="25">
        <v>8</v>
      </c>
      <c r="F10" s="49"/>
      <c r="G10" s="49"/>
      <c r="H10" s="49"/>
    </row>
    <row r="11" spans="1:8" ht="23.25" customHeight="1">
      <c r="A11" s="54" t="s">
        <v>144</v>
      </c>
      <c r="B11" s="54" t="s">
        <v>145</v>
      </c>
      <c r="C11" s="51"/>
      <c r="D11" s="25">
        <v>64.44</v>
      </c>
      <c r="E11" s="25"/>
      <c r="F11" s="49"/>
      <c r="G11" s="49"/>
      <c r="H11" s="49"/>
    </row>
    <row r="12" spans="1:8" ht="23.25" customHeight="1">
      <c r="A12" s="54" t="s">
        <v>150</v>
      </c>
      <c r="B12" s="54" t="s">
        <v>151</v>
      </c>
      <c r="C12" s="51"/>
      <c r="D12" s="25">
        <v>32.22</v>
      </c>
      <c r="E12" s="25"/>
      <c r="F12" s="49"/>
      <c r="G12" s="49"/>
      <c r="H12" s="49"/>
    </row>
    <row r="13" spans="1:8" ht="23.25" customHeight="1">
      <c r="A13" s="55" t="s">
        <v>152</v>
      </c>
      <c r="B13" s="55" t="s">
        <v>153</v>
      </c>
      <c r="C13" s="51"/>
      <c r="D13" s="25">
        <v>12.08</v>
      </c>
      <c r="E13" s="25"/>
      <c r="F13" s="49"/>
      <c r="G13" s="49"/>
      <c r="H13" s="49"/>
    </row>
    <row r="14" spans="1:8" ht="19.5" customHeight="1">
      <c r="A14" s="54" t="s">
        <v>158</v>
      </c>
      <c r="B14" s="54" t="s">
        <v>163</v>
      </c>
      <c r="C14" s="51">
        <f>D14+E14</f>
        <v>0.86</v>
      </c>
      <c r="D14" s="25">
        <v>0.86</v>
      </c>
      <c r="E14" s="25"/>
      <c r="F14" s="49"/>
      <c r="G14" s="49"/>
      <c r="H14" s="49"/>
    </row>
    <row r="15" spans="1:8" ht="21" customHeight="1">
      <c r="A15" s="54" t="s">
        <v>146</v>
      </c>
      <c r="B15" s="54" t="s">
        <v>147</v>
      </c>
      <c r="C15" s="51">
        <f>D15+E15</f>
        <v>0.81</v>
      </c>
      <c r="D15" s="25">
        <v>0.81</v>
      </c>
      <c r="E15" s="25"/>
      <c r="F15" s="49"/>
      <c r="G15" s="49"/>
      <c r="H15" s="49"/>
    </row>
    <row r="16" spans="1:8" ht="15.75" customHeight="1">
      <c r="A16" s="54" t="s">
        <v>148</v>
      </c>
      <c r="B16" s="54" t="s">
        <v>149</v>
      </c>
      <c r="C16" s="51">
        <f>D16+E16</f>
        <v>2.82</v>
      </c>
      <c r="D16" s="25">
        <v>2.82</v>
      </c>
      <c r="E16" s="25"/>
      <c r="F16" s="49"/>
      <c r="G16" s="49"/>
      <c r="H16" s="49"/>
    </row>
    <row r="17" spans="1:8" ht="14.25" customHeight="1">
      <c r="A17" s="55" t="s">
        <v>154</v>
      </c>
      <c r="B17" s="55" t="s">
        <v>101</v>
      </c>
      <c r="C17" s="51">
        <f>D17+E17</f>
        <v>54.13</v>
      </c>
      <c r="D17" s="25">
        <v>54.13</v>
      </c>
      <c r="E17" s="25"/>
      <c r="F17" s="49"/>
      <c r="G17" s="49"/>
      <c r="H17" s="49"/>
    </row>
    <row r="18" spans="1:8" ht="23.25" customHeight="1">
      <c r="A18" s="93" t="s">
        <v>155</v>
      </c>
      <c r="B18" s="93"/>
      <c r="C18" s="51">
        <f>D18+E18</f>
        <v>776.19</v>
      </c>
      <c r="D18" s="51">
        <f>SUM(D5:D17)</f>
        <v>752.19</v>
      </c>
      <c r="E18" s="51">
        <f>SUM(E5:E17)</f>
        <v>24</v>
      </c>
      <c r="F18" s="49"/>
      <c r="G18" s="49"/>
      <c r="H18" s="49"/>
    </row>
  </sheetData>
  <sheetProtection/>
  <mergeCells count="4">
    <mergeCell ref="A1:H1"/>
    <mergeCell ref="G2:H2"/>
    <mergeCell ref="A3:B3"/>
    <mergeCell ref="A18:B18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2020-05-21T13:51:38Z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